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981" firstSheet="2" activeTab="8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支出明细表" sheetId="6" r:id="rId6"/>
    <sheet name="07一般公共预算基本支出表" sheetId="7" r:id="rId7"/>
    <sheet name="08政府性基金预算支出表" sheetId="8" r:id="rId8"/>
    <sheet name="09三公经费预算表" sheetId="9" r:id="rId9"/>
    <sheet name="10政府采购决算表" sheetId="10" r:id="rId10"/>
  </sheets>
  <definedNames>
    <definedName name="_xlnm.Print_Area" localSheetId="0">'01部门收支总表'!$A$1:$D$28</definedName>
    <definedName name="_xlnm.Print_Area" localSheetId="1">'02收入总体情况表'!$A$1:$Q$13</definedName>
    <definedName name="_xlnm.Print_Area" localSheetId="3">'04财政拨款收支总表'!$A$1:$D$26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<sst xmlns="http://schemas.openxmlformats.org/spreadsheetml/2006/main" count="390" uniqueCount="248">
  <si>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</si>
  <si>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</si>
  <si>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</si>
  <si>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</si>
  <si>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</si>
  <si>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</si>
  <si>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</si>
  <si>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</si>
  <si>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</si>
  <si>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</si>
  <si>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</si>
  <si>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</si>
  <si>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</si>
  <si>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</si>
  <si>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</si>
  <si>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</si>
  <si>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</si>
  <si>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</si>
  <si>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</si>
  <si>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</si>
  <si>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</si>
  <si>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</si>
  <si>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</si>
  <si>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</si>
  <si>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</si>
  <si>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</si>
  <si>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</si>
  <si>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</si>
  <si>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罚没收入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</si>
  <si>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</si>
  <si>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</si>
  <si>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</si>
  <si>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</si>
  <si>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</si>
  <si>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</si>
  <si>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</si>
  <si>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</si>
  <si>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</si>
  <si>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</si>
  <si>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</si>
  <si>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</si>
  <si>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</si>
  <si>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</si>
  <si>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</si>
  <si>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</si>
  <si>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</si>
  <si>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</si>
  <si>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</si>
  <si>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</si>
  <si>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</si>
  <si>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</si>
  <si>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</si>
  <si>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</si>
  <si>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</si>
  <si>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</si>
  <si>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</si>
  <si>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</si>
  <si>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</si>
  <si>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</si>
  <si>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</si>
  <si>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</si>
  <si>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</si>
  <si>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</si>
  <si>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</si>
  <si>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</si>
  <si>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</si>
  <si>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</si>
  <si>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</si>
  <si>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</si>
  <si>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</si>
  <si>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</si>
  <si>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</si>
  <si>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</si>
  <si>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</si>
  <si>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</si>
  <si>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</si>
  <si>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</si>
  <si>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</si>
  <si>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</si>
  <si>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注：一般公共预算支出表公开到功能分类项级科目</t>
  </si>
  <si>
    <t>单位：元</t>
  </si>
  <si>
    <t>类</t>
  </si>
  <si>
    <t>款</t>
  </si>
  <si>
    <t xml:space="preserve">                                                          单位：元</t>
  </si>
  <si>
    <t>本年决算数</t>
  </si>
  <si>
    <t>一、支出合计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</si>
  <si>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</si>
  <si>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</si>
  <si>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</si>
  <si>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</si>
  <si>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</si>
  <si>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</si>
  <si>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</si>
  <si>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</si>
  <si>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</si>
  <si>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</si>
  <si>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</si>
  <si>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</si>
  <si>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</si>
  <si>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</si>
  <si>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</si>
  <si>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岳阳县2017年度部门收支决算总表</t>
  </si>
  <si>
    <t>岳阳县2017年度政府性基金决算支出表</t>
  </si>
  <si>
    <t>本年决算</t>
  </si>
  <si>
    <t>本年决算</t>
  </si>
  <si>
    <t>本年决算</t>
  </si>
  <si>
    <t>本年决算</t>
  </si>
  <si>
    <t>决算数</t>
  </si>
  <si>
    <t>四、上年财政拨款结余</t>
  </si>
  <si>
    <t>岳阳县2017年部门收入决算表</t>
  </si>
  <si>
    <t>一般公共预算基本支出决算表</t>
  </si>
  <si>
    <t>岳阳县2017年度一般公共预算支出决算表</t>
  </si>
  <si>
    <t>岳阳县2017年度部门决算支出总表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</si>
  <si>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</si>
  <si>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>采购项目</t>
  </si>
  <si>
    <t>采购名称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</si>
  <si>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</si>
  <si>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</si>
  <si>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</si>
  <si>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</si>
  <si>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</si>
  <si>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</si>
  <si>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</si>
  <si>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</si>
  <si>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</si>
  <si>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</si>
  <si>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</si>
  <si>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</si>
  <si>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</si>
  <si>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</si>
  <si>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货物总计：</t>
  </si>
  <si>
    <t>（二）工程类</t>
  </si>
  <si>
    <t>工程类总计：</t>
  </si>
  <si>
    <t>（三）服务类</t>
  </si>
  <si>
    <t>服务类总计：</t>
  </si>
  <si>
    <t>205</t>
  </si>
  <si>
    <t xml:space="preserve">岳阳县2017年部门政府采购决算表                  </t>
  </si>
  <si>
    <t>岳阳县教体局机关</t>
  </si>
  <si>
    <t>单位名称：2017年岳阳县教体局机关</t>
  </si>
  <si>
    <t>2017年岳阳县教体局机关
“三公”经费决算表</t>
  </si>
  <si>
    <t>单位名称：2017年岳阳县教体局机关</t>
  </si>
  <si>
    <t>岳阳县2017年度部门决算支出明细表</t>
  </si>
  <si>
    <t>01</t>
  </si>
  <si>
    <t>单元：元</t>
  </si>
  <si>
    <t>单位名称：</t>
  </si>
  <si>
    <t>经济科目</t>
  </si>
  <si>
    <t>项目名称/科目</t>
  </si>
  <si>
    <t>资金收入来源</t>
  </si>
  <si>
    <t>支出功能科目编码</t>
  </si>
  <si>
    <t>支出功能科目项级名称</t>
  </si>
  <si>
    <t>合计</t>
  </si>
  <si>
    <t>财政拨款</t>
  </si>
  <si>
    <t>事业单位经营收入</t>
  </si>
  <si>
    <t>上级补助收入</t>
  </si>
  <si>
    <t>附属单位上缴收入</t>
  </si>
  <si>
    <t>其他收入</t>
  </si>
  <si>
    <t>上年结转</t>
  </si>
  <si>
    <t>公共财政预算拨款</t>
  </si>
  <si>
    <t>政府性基金预算拨款</t>
  </si>
  <si>
    <t>国有资本经营预算拨款</t>
  </si>
  <si>
    <t>一、基本支出</t>
  </si>
  <si>
    <t>工资福利支出</t>
  </si>
  <si>
    <t>基本工资</t>
  </si>
  <si>
    <t>津贴补贴</t>
  </si>
  <si>
    <t>奖金</t>
  </si>
  <si>
    <t>绩效工资</t>
  </si>
  <si>
    <t>伙食补助费</t>
  </si>
  <si>
    <t>机关事业单位基本养老保险缴费</t>
  </si>
  <si>
    <t>职业年金缴费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</si>
  <si>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</si>
  <si>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</si>
  <si>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</si>
  <si>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</si>
  <si>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</si>
  <si>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</si>
  <si>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</si>
  <si>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</si>
  <si>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</si>
  <si>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公务车运行维护费</t>
  </si>
  <si>
    <t>其他交通费</t>
  </si>
  <si>
    <t>差旅费</t>
  </si>
  <si>
    <t>维修费</t>
  </si>
  <si>
    <t>会议费</t>
  </si>
  <si>
    <t>劳务费</t>
  </si>
  <si>
    <t>培训费</t>
  </si>
  <si>
    <t>公务接待费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</si>
  <si>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</si>
  <si>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</si>
  <si>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</si>
  <si>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</si>
  <si>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</si>
  <si>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</si>
  <si>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离退休津补贴</t>
  </si>
  <si>
    <t>抚恤金</t>
  </si>
  <si>
    <t>生活补助</t>
  </si>
  <si>
    <t>住房公积金</t>
  </si>
  <si>
    <t>遗属费</t>
  </si>
  <si>
    <t>医疗费</t>
  </si>
  <si>
    <t>其他对个人和家庭的补助</t>
  </si>
  <si>
    <t>二、项目支出</t>
  </si>
  <si>
    <t xml:space="preserve">    专项商品和服务支出</t>
  </si>
  <si>
    <t xml:space="preserve">    对企事业单位的补贴</t>
  </si>
  <si>
    <t xml:space="preserve">    债务还本付息支出</t>
  </si>
  <si>
    <t xml:space="preserve">     基本建设支出</t>
  </si>
  <si>
    <t xml:space="preserve">    其他资本性支出</t>
  </si>
  <si>
    <t>三、经营支出</t>
  </si>
  <si>
    <t>四、对附属单位补助支出</t>
  </si>
  <si>
    <t>五、上缴上级支出</t>
  </si>
  <si>
    <r>
      <rPr>
        <sz val="10"/>
        <rFont val="宋体"/>
        <family val="0"/>
      </rPr>
      <t>表</t>
    </r>
    <r>
      <rPr>
        <sz val="10"/>
        <rFont val="Arial"/>
        <family val="2"/>
      </rPr>
      <t>7</t>
    </r>
  </si>
  <si>
    <t>表8</t>
  </si>
  <si>
    <t>表9：</t>
  </si>
  <si>
    <t>表10</t>
  </si>
  <si>
    <r>
      <rPr>
        <sz val="10"/>
        <rFont val="宋体"/>
        <family val="0"/>
      </rPr>
      <t>表</t>
    </r>
    <r>
      <rPr>
        <sz val="10"/>
        <rFont val="Arial"/>
        <family val="2"/>
      </rPr>
      <t>6</t>
    </r>
  </si>
  <si>
    <t>公用经费</t>
  </si>
  <si>
    <t>岳阳县2017年度财政拨款收支决算总表</t>
  </si>
  <si>
    <t>01</t>
  </si>
  <si>
    <t>01</t>
  </si>
  <si>
    <t>2050101</t>
  </si>
  <si>
    <t>01</t>
  </si>
  <si>
    <t>政府性基金</t>
  </si>
  <si>
    <t>行政事业性收费收入</t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</si>
  <si>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</si>
  <si>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</si>
  <si>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</si>
  <si>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t>1、因公出国（境）费用</t>
  </si>
  <si>
    <t>本年政府性基金决算财政拨款支出</t>
  </si>
  <si>
    <t>行政运行</t>
  </si>
  <si>
    <t>02</t>
  </si>
  <si>
    <t>一般行政管理事务</t>
  </si>
  <si>
    <t>99</t>
  </si>
  <si>
    <t>99</t>
  </si>
  <si>
    <t>其他教育管理事务支出</t>
  </si>
  <si>
    <t>行政运行</t>
  </si>
  <si>
    <t>02</t>
  </si>
  <si>
    <t>一般行政管理事务</t>
  </si>
  <si>
    <t>01</t>
  </si>
  <si>
    <t>99</t>
  </si>
  <si>
    <t>其他教育管理事务支出</t>
  </si>
  <si>
    <t>无</t>
  </si>
  <si>
    <t>99</t>
  </si>
  <si>
    <t>单位名称：教体局机关</t>
  </si>
  <si>
    <t>单位名称：教体局机关</t>
  </si>
  <si>
    <t>收       入</t>
  </si>
  <si>
    <t>教体局机关</t>
  </si>
  <si>
    <t>项      目</t>
  </si>
  <si>
    <r>
      <rPr>
        <sz val="11"/>
        <rFont val="宋体"/>
        <family val="0"/>
      </rPr>
      <t>单位名称：</t>
    </r>
    <r>
      <rPr>
        <sz val="11"/>
        <rFont val="宋体"/>
        <family val="0"/>
      </rPr>
      <t>教体</t>
    </r>
    <r>
      <rPr>
        <sz val="11"/>
        <rFont val="宋体"/>
        <family val="0"/>
      </rPr>
      <t>局机关</t>
    </r>
  </si>
  <si>
    <t>单位名称：教体局机关</t>
  </si>
  <si>
    <t>岳阳县实行公车改革制度，本单位没有公务车运行维护费，公务用车费用统计在“基本支出”中的“其他交通费用”中。2017年“三公”经费决算数为13.5万元，2017年“三公”经费决算较2016年有大幅度下降。主要原因是进一步加强了公务接待费管理，严格控制接待费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</si>
</sst>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);[Red]\(#,##0.0\)"/>
    <numFmt numFmtId="178" formatCode="#,##0_);[Red]\(#,##0\)"/>
    <numFmt numFmtId="179" formatCode="0_);[Red]\(0\)"/>
    <numFmt numFmtId="180" formatCode="* #,##0.00;* \-#,##0.00;* &quot;&quot;??;@"/>
    <numFmt numFmtId="181" formatCode="0.0_ "/>
    <numFmt numFmtId="182" formatCode="0.0_);[Red]\(0.0\)"/>
    <numFmt numFmtId="183" formatCode="#,##0.00_ "/>
    <numFmt numFmtId="184" formatCode="0_ "/>
  </numFmts>
  <fonts count="8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6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0"/>
      <name val="Times New Roman"/>
      <family val="1"/>
    </font>
    <font>
      <b/>
      <sz val="18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b/>
      <sz val="20"/>
      <name val="黑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name val="华文中宋"/>
      <family val="0"/>
    </font>
    <font>
      <b/>
      <sz val="6"/>
      <name val="华文中宋"/>
      <family val="0"/>
    </font>
    <font>
      <b/>
      <sz val="6"/>
      <name val="宋体"/>
      <family val="0"/>
    </font>
    <font>
      <b/>
      <sz val="6"/>
      <name val="Arial"/>
      <family val="2"/>
    </font>
    <font>
      <sz val="6"/>
      <name val="宋体"/>
      <family val="0"/>
    </font>
    <font>
      <sz val="6"/>
      <color indexed="8"/>
      <name val="Arial"/>
      <family val="2"/>
    </font>
    <font>
      <sz val="6"/>
      <color indexed="8"/>
      <name val="宋体"/>
      <family val="0"/>
    </font>
    <font>
      <b/>
      <sz val="6"/>
      <color indexed="8"/>
      <name val="华文中宋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31" borderId="5" applyNumberFormat="0" applyAlignment="0" applyProtection="0"/>
    <xf numFmtId="0" fontId="8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8" applyFont="1" applyFill="1" applyAlignment="1">
      <alignment vertical="center" wrapText="1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0" fontId="10" fillId="0" borderId="10" xfId="47" applyFont="1" applyFill="1" applyBorder="1" applyAlignment="1">
      <alignment horizontal="right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3" fillId="0" borderId="0" xfId="40">
      <alignment vertical="center"/>
      <protection/>
    </xf>
    <xf numFmtId="0" fontId="10" fillId="33" borderId="0" xfId="40" applyNumberFormat="1" applyFont="1" applyFill="1" applyAlignment="1" applyProtection="1">
      <alignment vertical="center"/>
      <protection/>
    </xf>
    <xf numFmtId="0" fontId="14" fillId="33" borderId="0" xfId="40" applyNumberFormat="1" applyFont="1" applyFill="1" applyAlignment="1" applyProtection="1">
      <alignment horizontal="centerContinuous" vertical="center"/>
      <protection/>
    </xf>
    <xf numFmtId="0" fontId="10" fillId="33" borderId="10" xfId="40" applyNumberFormat="1" applyFont="1" applyFill="1" applyBorder="1" applyAlignment="1" applyProtection="1">
      <alignment horizontal="centerContinuous" vertical="center"/>
      <protection/>
    </xf>
    <xf numFmtId="0" fontId="10" fillId="33" borderId="10" xfId="40" applyNumberFormat="1" applyFont="1" applyFill="1" applyBorder="1" applyAlignment="1" applyProtection="1">
      <alignment horizontal="center" vertical="center" wrapText="1"/>
      <protection/>
    </xf>
    <xf numFmtId="0" fontId="10" fillId="33" borderId="10" xfId="40" applyNumberFormat="1" applyFont="1" applyFill="1" applyBorder="1" applyAlignment="1" applyProtection="1">
      <alignment horizontal="center" vertical="center"/>
      <protection/>
    </xf>
    <xf numFmtId="176" fontId="10" fillId="0" borderId="10" xfId="40" applyNumberFormat="1" applyFont="1" applyFill="1" applyBorder="1" applyAlignment="1">
      <alignment vertical="center" wrapText="1"/>
      <protection/>
    </xf>
    <xf numFmtId="0" fontId="10" fillId="33" borderId="10" xfId="40" applyNumberFormat="1" applyFont="1" applyFill="1" applyBorder="1" applyAlignment="1" applyProtection="1">
      <alignment horizontal="left" vertical="center" wrapText="1"/>
      <protection/>
    </xf>
    <xf numFmtId="0" fontId="10" fillId="33" borderId="10" xfId="40" applyNumberFormat="1" applyFont="1" applyFill="1" applyBorder="1" applyAlignment="1" applyProtection="1">
      <alignment vertical="center"/>
      <protection/>
    </xf>
    <xf numFmtId="0" fontId="0" fillId="33" borderId="10" xfId="40" applyNumberFormat="1" applyFont="1" applyFill="1" applyBorder="1" applyAlignment="1" applyProtection="1">
      <alignment/>
      <protection/>
    </xf>
    <xf numFmtId="0" fontId="11" fillId="33" borderId="10" xfId="40" applyNumberFormat="1" applyFont="1" applyFill="1" applyBorder="1" applyAlignment="1" applyProtection="1">
      <alignment/>
      <protection/>
    </xf>
    <xf numFmtId="0" fontId="15" fillId="0" borderId="0" xfId="42" applyFont="1" applyFill="1" applyBorder="1" applyAlignment="1">
      <alignment vertical="center"/>
      <protection/>
    </xf>
    <xf numFmtId="0" fontId="16" fillId="0" borderId="0" xfId="42" applyFont="1" applyAlignment="1">
      <alignment vertical="center"/>
      <protection/>
    </xf>
    <xf numFmtId="0" fontId="15" fillId="0" borderId="0" xfId="42" applyFont="1" applyAlignment="1">
      <alignment horizontal="right" vertical="center"/>
      <protection/>
    </xf>
    <xf numFmtId="0" fontId="3" fillId="0" borderId="0" xfId="42" applyFont="1" applyAlignment="1">
      <alignment vertical="center"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Alignment="1">
      <alignment horizontal="right" vertical="center"/>
      <protection/>
    </xf>
    <xf numFmtId="0" fontId="18" fillId="0" borderId="0" xfId="42" applyFont="1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10" xfId="42" applyFill="1" applyBorder="1" applyAlignment="1">
      <alignment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2" fillId="0" borderId="10" xfId="42" applyNumberFormat="1" applyFont="1" applyFill="1" applyBorder="1" applyAlignment="1">
      <alignment vertical="center" wrapText="1"/>
      <protection/>
    </xf>
    <xf numFmtId="4" fontId="2" fillId="0" borderId="10" xfId="42" applyNumberFormat="1" applyFont="1" applyFill="1" applyBorder="1" applyAlignment="1">
      <alignment vertical="center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16" fillId="0" borderId="0" xfId="42" applyFont="1" applyAlignment="1">
      <alignment/>
      <protection/>
    </xf>
    <xf numFmtId="0" fontId="15" fillId="0" borderId="0" xfId="42" applyFont="1" applyAlignment="1">
      <alignment horizontal="right"/>
      <protection/>
    </xf>
    <xf numFmtId="0" fontId="3" fillId="0" borderId="0" xfId="42" applyFont="1" applyAlignment="1">
      <alignment/>
      <protection/>
    </xf>
    <xf numFmtId="0" fontId="10" fillId="0" borderId="0" xfId="42" applyFont="1" applyAlignment="1">
      <alignment horizontal="right"/>
      <protection/>
    </xf>
    <xf numFmtId="0" fontId="18" fillId="0" borderId="12" xfId="42" applyFont="1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/>
      <protection/>
    </xf>
    <xf numFmtId="0" fontId="12" fillId="0" borderId="0" xfId="42" applyNumberFormat="1" applyFont="1" applyFill="1" applyBorder="1" applyAlignment="1">
      <alignment/>
      <protection/>
    </xf>
    <xf numFmtId="0" fontId="12" fillId="0" borderId="0" xfId="42" applyNumberFormat="1" applyFont="1" applyFill="1" applyBorder="1" applyAlignment="1">
      <alignment horizontal="center"/>
      <protection/>
    </xf>
    <xf numFmtId="0" fontId="20" fillId="0" borderId="0" xfId="42" applyNumberFormat="1" applyFont="1" applyFill="1" applyBorder="1" applyAlignment="1">
      <alignment/>
      <protection/>
    </xf>
    <xf numFmtId="0" fontId="8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42" applyNumberFormat="1" applyFont="1" applyFill="1" applyBorder="1" applyAlignment="1">
      <alignment horizontal="left" vertical="center" wrapText="1"/>
      <protection/>
    </xf>
    <xf numFmtId="0" fontId="12" fillId="0" borderId="0" xfId="42" applyNumberFormat="1" applyFont="1" applyFill="1" applyBorder="1" applyAlignment="1">
      <alignment vertical="center"/>
      <protection/>
    </xf>
    <xf numFmtId="0" fontId="3" fillId="0" borderId="0" xfId="42" applyAlignment="1">
      <alignment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42" applyFont="1" applyFill="1" applyBorder="1" applyAlignment="1">
      <alignment vertical="center"/>
      <protection/>
    </xf>
    <xf numFmtId="49" fontId="10" fillId="0" borderId="0" xfId="42" applyNumberFormat="1" applyFont="1" applyFill="1" applyAlignment="1">
      <alignment horizontal="left"/>
      <protection/>
    </xf>
    <xf numFmtId="0" fontId="3" fillId="0" borderId="0" xfId="42" applyFont="1" applyAlignment="1">
      <alignment horizontal="center"/>
      <protection/>
    </xf>
    <xf numFmtId="0" fontId="10" fillId="0" borderId="0" xfId="42" applyFont="1" applyAlignment="1">
      <alignment horizontal="center" vertical="center"/>
      <protection/>
    </xf>
    <xf numFmtId="0" fontId="3" fillId="0" borderId="0" xfId="42" applyFont="1" applyBorder="1" applyAlignment="1">
      <alignment/>
      <protection/>
    </xf>
    <xf numFmtId="0" fontId="3" fillId="0" borderId="0" xfId="42" applyFont="1" applyAlignment="1">
      <alignment horizontal="center" vertical="center"/>
      <protection/>
    </xf>
    <xf numFmtId="0" fontId="2" fillId="0" borderId="11" xfId="42" applyFont="1" applyBorder="1" applyAlignment="1">
      <alignment horizontal="left" vertical="center"/>
      <protection/>
    </xf>
    <xf numFmtId="49" fontId="10" fillId="0" borderId="10" xfId="42" applyNumberFormat="1" applyFont="1" applyBorder="1" applyAlignment="1">
      <alignment horizontal="center" vertical="center"/>
      <protection/>
    </xf>
    <xf numFmtId="4" fontId="2" fillId="0" borderId="10" xfId="42" applyNumberFormat="1" applyFont="1" applyFill="1" applyBorder="1" applyAlignment="1">
      <alignment horizontal="center" vertical="center"/>
      <protection/>
    </xf>
    <xf numFmtId="4" fontId="2" fillId="0" borderId="10" xfId="42" applyNumberFormat="1" applyFont="1" applyFill="1" applyBorder="1" applyAlignment="1">
      <alignment/>
      <protection/>
    </xf>
    <xf numFmtId="0" fontId="2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>
      <alignment horizontal="left" wrapText="1"/>
      <protection/>
    </xf>
    <xf numFmtId="4" fontId="10" fillId="0" borderId="10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22" fillId="0" borderId="0" xfId="43" applyFont="1" applyAlignment="1">
      <alignment vertical="center" wrapText="1"/>
      <protection/>
    </xf>
    <xf numFmtId="0" fontId="22" fillId="0" borderId="0" xfId="43" applyFont="1" applyAlignment="1">
      <alignment horizontal="right" vertical="center" wrapText="1"/>
      <protection/>
    </xf>
    <xf numFmtId="0" fontId="23" fillId="0" borderId="0" xfId="43" applyFont="1" applyAlignment="1">
      <alignment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6" fillId="0" borderId="0" xfId="42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3" fillId="0" borderId="0" xfId="41" applyFont="1" applyAlignment="1">
      <alignment wrapText="1"/>
      <protection/>
    </xf>
    <xf numFmtId="0" fontId="26" fillId="0" borderId="0" xfId="41" applyNumberFormat="1" applyFont="1" applyAlignment="1">
      <alignment vertical="center" wrapText="1"/>
      <protection/>
    </xf>
    <xf numFmtId="0" fontId="27" fillId="0" borderId="0" xfId="41" applyNumberFormat="1" applyFont="1" applyAlignment="1">
      <alignment vertical="center" wrapText="1"/>
      <protection/>
    </xf>
    <xf numFmtId="49" fontId="3" fillId="0" borderId="0" xfId="41" applyNumberFormat="1" applyFont="1" applyAlignment="1">
      <alignment horizontal="right" vertical="center" wrapText="1"/>
      <protection/>
    </xf>
    <xf numFmtId="177" fontId="3" fillId="0" borderId="0" xfId="41" applyNumberFormat="1" applyFont="1" applyAlignment="1">
      <alignment horizontal="center" vertical="center" wrapText="1"/>
      <protection/>
    </xf>
    <xf numFmtId="177" fontId="26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Font="1" applyBorder="1" applyAlignment="1">
      <alignment wrapText="1"/>
      <protection/>
    </xf>
    <xf numFmtId="0" fontId="2" fillId="0" borderId="15" xfId="41" applyFont="1" applyBorder="1" applyAlignment="1">
      <alignment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11" xfId="41" applyNumberFormat="1" applyFont="1" applyBorder="1" applyAlignment="1">
      <alignment horizontal="center" vertical="center" wrapText="1"/>
      <protection/>
    </xf>
    <xf numFmtId="178" fontId="2" fillId="0" borderId="11" xfId="41" applyNumberFormat="1" applyFont="1" applyBorder="1" applyAlignment="1">
      <alignment horizontal="center" vertical="center" wrapText="1"/>
      <protection/>
    </xf>
    <xf numFmtId="178" fontId="2" fillId="0" borderId="10" xfId="41" applyNumberFormat="1" applyFont="1" applyBorder="1" applyAlignment="1">
      <alignment horizontal="center" vertical="center" wrapText="1"/>
      <protection/>
    </xf>
    <xf numFmtId="49" fontId="2" fillId="0" borderId="16" xfId="41" applyNumberFormat="1" applyFont="1" applyBorder="1" applyAlignment="1">
      <alignment horizontal="center" vertical="center" wrapText="1"/>
      <protection/>
    </xf>
    <xf numFmtId="49" fontId="26" fillId="0" borderId="15" xfId="46" applyNumberFormat="1" applyFont="1" applyBorder="1" applyAlignment="1">
      <alignment horizontal="center" vertical="center" wrapText="1"/>
      <protection/>
    </xf>
    <xf numFmtId="49" fontId="2" fillId="0" borderId="15" xfId="41" applyNumberFormat="1" applyFont="1" applyBorder="1" applyAlignment="1">
      <alignment horizontal="center" vertical="center" wrapText="1"/>
      <protection/>
    </xf>
    <xf numFmtId="178" fontId="26" fillId="0" borderId="10" xfId="41" applyNumberFormat="1" applyFont="1" applyBorder="1" applyAlignment="1">
      <alignment horizontal="center" vertical="center" wrapText="1"/>
      <protection/>
    </xf>
    <xf numFmtId="49" fontId="28" fillId="0" borderId="16" xfId="41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" fillId="0" borderId="10" xfId="41" applyNumberFormat="1" applyFont="1" applyBorder="1" applyAlignment="1">
      <alignment vertical="center" wrapText="1"/>
      <protection/>
    </xf>
    <xf numFmtId="179" fontId="2" fillId="0" borderId="10" xfId="41" applyNumberFormat="1" applyFont="1" applyBorder="1" applyAlignment="1">
      <alignment vertical="center" wrapText="1"/>
      <protection/>
    </xf>
    <xf numFmtId="180" fontId="2" fillId="0" borderId="10" xfId="41" applyNumberFormat="1" applyFont="1" applyBorder="1" applyAlignment="1">
      <alignment vertical="center" wrapText="1"/>
      <protection/>
    </xf>
    <xf numFmtId="0" fontId="0" fillId="0" borderId="10" xfId="41" applyNumberFormat="1" applyFont="1" applyBorder="1" applyAlignment="1">
      <alignment vertical="center" wrapText="1"/>
      <protection/>
    </xf>
    <xf numFmtId="49" fontId="26" fillId="0" borderId="13" xfId="41" applyNumberFormat="1" applyFont="1" applyBorder="1" applyAlignment="1">
      <alignment horizontal="center" vertical="center" wrapText="1"/>
      <protection/>
    </xf>
    <xf numFmtId="49" fontId="26" fillId="0" borderId="14" xfId="41" applyNumberFormat="1" applyFont="1" applyBorder="1" applyAlignment="1">
      <alignment horizontal="center" vertical="center" wrapText="1"/>
      <protection/>
    </xf>
    <xf numFmtId="49" fontId="26" fillId="0" borderId="15" xfId="41" applyNumberFormat="1" applyFont="1" applyBorder="1" applyAlignment="1">
      <alignment horizontal="center" vertical="center" wrapText="1"/>
      <protection/>
    </xf>
    <xf numFmtId="177" fontId="2" fillId="0" borderId="10" xfId="41" applyNumberFormat="1" applyFont="1" applyBorder="1" applyAlignment="1">
      <alignment vertical="center" wrapText="1"/>
      <protection/>
    </xf>
    <xf numFmtId="49" fontId="26" fillId="0" borderId="10" xfId="41" applyNumberFormat="1" applyFont="1" applyBorder="1" applyAlignment="1">
      <alignment vertical="center" wrapText="1"/>
      <protection/>
    </xf>
    <xf numFmtId="180" fontId="2" fillId="0" borderId="17" xfId="41" applyNumberFormat="1" applyFont="1" applyBorder="1" applyAlignment="1">
      <alignment vertical="center" wrapText="1"/>
      <protection/>
    </xf>
    <xf numFmtId="0" fontId="0" fillId="0" borderId="17" xfId="41" applyNumberFormat="1" applyFont="1" applyBorder="1" applyAlignment="1">
      <alignment vertical="center" wrapText="1"/>
      <protection/>
    </xf>
    <xf numFmtId="177" fontId="2" fillId="0" borderId="17" xfId="41" applyNumberFormat="1" applyFont="1" applyBorder="1" applyAlignment="1">
      <alignment vertical="center" wrapText="1"/>
      <protection/>
    </xf>
    <xf numFmtId="49" fontId="2" fillId="0" borderId="10" xfId="46" applyNumberFormat="1" applyFont="1" applyBorder="1" applyAlignment="1">
      <alignment horizontal="left" wrapText="1"/>
      <protection/>
    </xf>
    <xf numFmtId="0" fontId="29" fillId="0" borderId="10" xfId="0" applyFont="1" applyBorder="1" applyAlignment="1">
      <alignment horizontal="left" vertical="center" wrapText="1"/>
    </xf>
    <xf numFmtId="49" fontId="28" fillId="0" borderId="18" xfId="41" applyNumberFormat="1" applyFont="1" applyBorder="1" applyAlignment="1">
      <alignment horizontal="right" vertical="center" wrapText="1"/>
      <protection/>
    </xf>
    <xf numFmtId="49" fontId="2" fillId="0" borderId="10" xfId="41" applyNumberFormat="1" applyFont="1" applyBorder="1" applyAlignment="1">
      <alignment vertical="center" wrapText="1"/>
      <protection/>
    </xf>
    <xf numFmtId="49" fontId="28" fillId="0" borderId="10" xfId="41" applyNumberFormat="1" applyFont="1" applyBorder="1" applyAlignment="1">
      <alignment horizontal="right" vertical="center" wrapText="1"/>
      <protection/>
    </xf>
    <xf numFmtId="49" fontId="26" fillId="0" borderId="10" xfId="46" applyNumberFormat="1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right" vertical="center" wrapText="1"/>
    </xf>
    <xf numFmtId="0" fontId="2" fillId="0" borderId="13" xfId="41" applyFont="1" applyBorder="1" applyAlignment="1">
      <alignment wrapText="1"/>
      <protection/>
    </xf>
    <xf numFmtId="49" fontId="26" fillId="0" borderId="14" xfId="46" applyNumberFormat="1" applyFont="1" applyBorder="1" applyAlignment="1">
      <alignment horizontal="center" vertical="center" wrapText="1"/>
      <protection/>
    </xf>
    <xf numFmtId="49" fontId="28" fillId="0" borderId="19" xfId="41" applyNumberFormat="1" applyFont="1" applyBorder="1" applyAlignment="1">
      <alignment horizontal="right" vertical="center" wrapText="1"/>
      <protection/>
    </xf>
    <xf numFmtId="0" fontId="2" fillId="0" borderId="12" xfId="42" applyFont="1" applyFill="1" applyBorder="1" applyAlignment="1">
      <alignment vertical="center"/>
      <protection/>
    </xf>
    <xf numFmtId="0" fontId="22" fillId="0" borderId="0" xfId="43" applyFont="1" applyAlignment="1">
      <alignment horizontal="left" vertical="center" wrapText="1"/>
      <protection/>
    </xf>
    <xf numFmtId="0" fontId="10" fillId="33" borderId="10" xfId="40" applyNumberFormat="1" applyFont="1" applyFill="1" applyBorder="1" applyAlignment="1" applyProtection="1">
      <alignment horizontal="right" vertical="center" wrapText="1"/>
      <protection/>
    </xf>
    <xf numFmtId="0" fontId="2" fillId="33" borderId="10" xfId="40" applyNumberFormat="1" applyFont="1" applyFill="1" applyBorder="1" applyAlignment="1" applyProtection="1">
      <alignment horizontal="right" vertical="center" wrapText="1"/>
      <protection/>
    </xf>
    <xf numFmtId="0" fontId="10" fillId="33" borderId="10" xfId="40" applyNumberFormat="1" applyFont="1" applyFill="1" applyBorder="1" applyAlignment="1" applyProtection="1">
      <alignment horizontal="right" vertical="center"/>
      <protection/>
    </xf>
    <xf numFmtId="0" fontId="26" fillId="33" borderId="10" xfId="40" applyNumberFormat="1" applyFont="1" applyFill="1" applyBorder="1" applyAlignment="1" applyProtection="1">
      <alignment horizontal="center" vertical="center"/>
      <protection/>
    </xf>
    <xf numFmtId="4" fontId="30" fillId="0" borderId="20" xfId="0" applyNumberFormat="1" applyFont="1" applyFill="1" applyBorder="1" applyAlignment="1" applyProtection="1">
      <alignment horizontal="right" vertical="center"/>
      <protection/>
    </xf>
    <xf numFmtId="182" fontId="10" fillId="33" borderId="10" xfId="40" applyNumberFormat="1" applyFont="1" applyFill="1" applyBorder="1" applyAlignment="1" applyProtection="1">
      <alignment horizontal="right" vertical="center" wrapText="1"/>
      <protection/>
    </xf>
    <xf numFmtId="182" fontId="10" fillId="33" borderId="10" xfId="40" applyNumberFormat="1" applyFont="1" applyFill="1" applyBorder="1" applyAlignment="1" applyProtection="1">
      <alignment horizontal="right" vertical="center"/>
      <protection/>
    </xf>
    <xf numFmtId="182" fontId="0" fillId="33" borderId="10" xfId="40" applyNumberFormat="1" applyFont="1" applyFill="1" applyBorder="1" applyAlignment="1" applyProtection="1">
      <alignment/>
      <protection/>
    </xf>
    <xf numFmtId="181" fontId="2" fillId="0" borderId="11" xfId="42" applyNumberFormat="1" applyFont="1" applyBorder="1" applyAlignment="1">
      <alignment horizontal="center" vertical="center"/>
      <protection/>
    </xf>
    <xf numFmtId="181" fontId="8" fillId="0" borderId="10" xfId="42" applyNumberFormat="1" applyFont="1" applyFill="1" applyBorder="1" applyAlignment="1">
      <alignment horizontal="right" vertical="center" wrapText="1"/>
      <protection/>
    </xf>
    <xf numFmtId="0" fontId="23" fillId="0" borderId="21" xfId="43" applyFont="1" applyBorder="1" applyAlignment="1">
      <alignment horizontal="center" vertical="center" wrapText="1"/>
      <protection/>
    </xf>
    <xf numFmtId="0" fontId="23" fillId="0" borderId="22" xfId="43" applyFont="1" applyBorder="1" applyAlignment="1">
      <alignment horizontal="center" vertical="center" wrapText="1"/>
      <protection/>
    </xf>
    <xf numFmtId="0" fontId="23" fillId="0" borderId="23" xfId="43" applyFont="1" applyBorder="1" applyAlignment="1">
      <alignment horizontal="left" vertical="center" wrapText="1"/>
      <protection/>
    </xf>
    <xf numFmtId="0" fontId="22" fillId="0" borderId="24" xfId="43" applyFont="1" applyBorder="1" applyAlignment="1">
      <alignment horizontal="right" vertical="center" wrapText="1"/>
      <protection/>
    </xf>
    <xf numFmtId="0" fontId="22" fillId="0" borderId="23" xfId="43" applyFont="1" applyBorder="1" applyAlignment="1">
      <alignment horizontal="left" vertical="center" wrapText="1"/>
      <protection/>
    </xf>
    <xf numFmtId="0" fontId="22" fillId="0" borderId="23" xfId="43" applyFont="1" applyBorder="1" applyAlignment="1">
      <alignment horizontal="center" vertical="center" wrapText="1"/>
      <protection/>
    </xf>
    <xf numFmtId="0" fontId="24" fillId="33" borderId="23" xfId="45" applyFont="1" applyFill="1" applyBorder="1" applyAlignment="1">
      <alignment vertical="center" wrapText="1"/>
      <protection/>
    </xf>
    <xf numFmtId="0" fontId="13" fillId="33" borderId="24" xfId="45" applyFont="1" applyFill="1" applyBorder="1" applyAlignment="1">
      <alignment horizontal="right" vertical="center" wrapText="1"/>
      <protection/>
    </xf>
    <xf numFmtId="0" fontId="22" fillId="33" borderId="23" xfId="45" applyFont="1" applyFill="1" applyBorder="1" applyAlignment="1">
      <alignment vertical="center" wrapText="1"/>
      <protection/>
    </xf>
    <xf numFmtId="0" fontId="23" fillId="33" borderId="25" xfId="45" applyFont="1" applyFill="1" applyBorder="1" applyAlignment="1">
      <alignment vertical="center" wrapText="1"/>
      <protection/>
    </xf>
    <xf numFmtId="0" fontId="26" fillId="0" borderId="10" xfId="41" applyNumberFormat="1" applyFont="1" applyBorder="1" applyAlignment="1">
      <alignment vertical="center" wrapText="1"/>
      <protection/>
    </xf>
    <xf numFmtId="0" fontId="26" fillId="0" borderId="17" xfId="41" applyNumberFormat="1" applyFont="1" applyBorder="1" applyAlignment="1">
      <alignment vertical="center" wrapText="1"/>
      <protection/>
    </xf>
    <xf numFmtId="181" fontId="31" fillId="0" borderId="10" xfId="47" applyNumberFormat="1" applyFont="1" applyFill="1" applyBorder="1" applyAlignment="1">
      <alignment horizontal="right" vertical="center" wrapText="1"/>
      <protection/>
    </xf>
    <xf numFmtId="0" fontId="0" fillId="0" borderId="10" xfId="42" applyNumberFormat="1" applyFont="1" applyFill="1" applyBorder="1" applyAlignment="1">
      <alignment vertical="center"/>
      <protection/>
    </xf>
    <xf numFmtId="0" fontId="10" fillId="33" borderId="12" xfId="40" applyNumberFormat="1" applyFont="1" applyFill="1" applyBorder="1" applyAlignment="1" applyProtection="1">
      <alignment vertical="center"/>
      <protection/>
    </xf>
    <xf numFmtId="4" fontId="30" fillId="0" borderId="20" xfId="0" applyNumberFormat="1" applyFont="1" applyFill="1" applyBorder="1" applyAlignment="1" applyProtection="1">
      <alignment horizontal="right" vertical="center"/>
      <protection locked="0"/>
    </xf>
    <xf numFmtId="4" fontId="26" fillId="33" borderId="10" xfId="40" applyNumberFormat="1" applyFont="1" applyFill="1" applyBorder="1" applyAlignment="1" applyProtection="1">
      <alignment horizontal="center" vertical="center"/>
      <protection/>
    </xf>
    <xf numFmtId="183" fontId="10" fillId="33" borderId="10" xfId="40" applyNumberFormat="1" applyFont="1" applyFill="1" applyBorder="1" applyAlignment="1" applyProtection="1">
      <alignment horizontal="right" vertical="center" wrapText="1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0" fontId="10" fillId="33" borderId="12" xfId="40" applyNumberFormat="1" applyFont="1" applyFill="1" applyBorder="1" applyAlignment="1" applyProtection="1">
      <alignment vertical="center"/>
      <protection/>
    </xf>
    <xf numFmtId="0" fontId="2" fillId="0" borderId="12" xfId="42" applyFont="1" applyFill="1" applyBorder="1" applyAlignment="1">
      <alignment vertical="center"/>
      <protection/>
    </xf>
    <xf numFmtId="0" fontId="2" fillId="0" borderId="12" xfId="42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3" fillId="0" borderId="0" xfId="44" applyFont="1" applyAlignment="1" applyProtection="1">
      <alignment vertical="center" wrapText="1"/>
      <protection locked="0"/>
    </xf>
    <xf numFmtId="0" fontId="35" fillId="0" borderId="0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right" vertical="center" wrapText="1"/>
    </xf>
    <xf numFmtId="0" fontId="36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9" fillId="0" borderId="10" xfId="0" applyNumberFormat="1" applyFont="1" applyFill="1" applyBorder="1" applyAlignment="1" applyProtection="1">
      <alignment horizontal="right" vertical="center" wrapText="1"/>
      <protection/>
    </xf>
    <xf numFmtId="184" fontId="35" fillId="0" borderId="10" xfId="0" applyNumberFormat="1" applyFont="1" applyFill="1" applyBorder="1" applyAlignment="1">
      <alignment horizontal="right" vertical="center" wrapText="1"/>
    </xf>
    <xf numFmtId="184" fontId="40" fillId="0" borderId="10" xfId="44" applyNumberFormat="1" applyFont="1" applyBorder="1" applyAlignment="1" applyProtection="1">
      <alignment horizontal="right" vertical="center"/>
      <protection locked="0"/>
    </xf>
    <xf numFmtId="49" fontId="40" fillId="0" borderId="10" xfId="44" applyNumberFormat="1" applyFont="1" applyBorder="1" applyAlignment="1" applyProtection="1" quotePrefix="1">
      <alignment horizontal="right" vertical="center"/>
      <protection locked="0"/>
    </xf>
    <xf numFmtId="184" fontId="41" fillId="0" borderId="10" xfId="44" applyNumberFormat="1" applyFont="1" applyBorder="1" applyAlignment="1" applyProtection="1">
      <alignment horizontal="right" vertical="center"/>
      <protection locked="0"/>
    </xf>
    <xf numFmtId="184" fontId="42" fillId="0" borderId="10" xfId="0" applyNumberFormat="1" applyFont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 vertical="center" wrapText="1"/>
    </xf>
    <xf numFmtId="49" fontId="40" fillId="0" borderId="10" xfId="44" applyNumberFormat="1" applyFont="1" applyBorder="1" applyAlignment="1" applyProtection="1">
      <alignment horizontal="right" vertical="center"/>
      <protection locked="0"/>
    </xf>
    <xf numFmtId="184" fontId="1" fillId="0" borderId="10" xfId="44" applyNumberFormat="1" applyFont="1" applyBorder="1" applyAlignment="1" applyProtection="1">
      <alignment horizontal="center" vertical="center"/>
      <protection locked="0"/>
    </xf>
    <xf numFmtId="49" fontId="2" fillId="0" borderId="10" xfId="42" applyNumberFormat="1" applyFont="1" applyFill="1" applyBorder="1" applyAlignment="1">
      <alignment horizontal="center" vertical="center"/>
      <protection/>
    </xf>
    <xf numFmtId="184" fontId="44" fillId="0" borderId="10" xfId="44" applyNumberFormat="1" applyFont="1" applyBorder="1" applyAlignment="1" applyProtection="1">
      <alignment horizontal="center" vertical="center"/>
      <protection locked="0"/>
    </xf>
    <xf numFmtId="49" fontId="44" fillId="0" borderId="10" xfId="44" applyNumberFormat="1" applyFont="1" applyBorder="1" applyAlignment="1" applyProtection="1">
      <alignment horizontal="center" vertical="center"/>
      <protection locked="0"/>
    </xf>
    <xf numFmtId="184" fontId="2" fillId="0" borderId="11" xfId="42" applyNumberFormat="1" applyFont="1" applyBorder="1" applyAlignment="1">
      <alignment horizontal="center" vertical="center"/>
      <protection/>
    </xf>
    <xf numFmtId="0" fontId="35" fillId="0" borderId="0" xfId="0" applyFont="1" applyFill="1" applyAlignment="1">
      <alignment horizontal="center" vertical="center" wrapText="1"/>
    </xf>
    <xf numFmtId="0" fontId="45" fillId="33" borderId="26" xfId="45" applyFont="1" applyFill="1" applyBorder="1" applyAlignment="1">
      <alignment horizontal="left" vertical="center" wrapText="1"/>
      <protection/>
    </xf>
    <xf numFmtId="0" fontId="10" fillId="33" borderId="12" xfId="40" applyNumberFormat="1" applyFont="1" applyFill="1" applyBorder="1" applyAlignment="1" applyProtection="1">
      <alignment vertical="center"/>
      <protection/>
    </xf>
    <xf numFmtId="0" fontId="10" fillId="33" borderId="12" xfId="4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0" xfId="48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0" fontId="14" fillId="0" borderId="12" xfId="48" applyFont="1" applyFill="1" applyBorder="1" applyAlignment="1">
      <alignment horizontal="left" vertical="center" wrapText="1"/>
      <protection/>
    </xf>
    <xf numFmtId="0" fontId="14" fillId="0" borderId="12" xfId="48" applyFont="1" applyFill="1" applyBorder="1" applyAlignment="1">
      <alignment horizontal="left" vertical="center" wrapText="1"/>
      <protection/>
    </xf>
    <xf numFmtId="0" fontId="6" fillId="0" borderId="0" xfId="48" applyFont="1" applyFill="1" applyAlignment="1">
      <alignment horizontal="center" vertical="center" wrapText="1"/>
      <protection/>
    </xf>
    <xf numFmtId="0" fontId="3" fillId="0" borderId="0" xfId="48" applyFont="1" applyFill="1" applyAlignment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Border="1" applyAlignment="1">
      <alignment horizontal="center" vertical="center"/>
      <protection/>
    </xf>
    <xf numFmtId="0" fontId="25" fillId="0" borderId="0" xfId="42" applyFont="1" applyBorder="1" applyAlignment="1">
      <alignment horizontal="center" vertical="center"/>
      <protection/>
    </xf>
    <xf numFmtId="0" fontId="10" fillId="0" borderId="13" xfId="42" applyFont="1" applyBorder="1" applyAlignment="1">
      <alignment horizontal="center" vertical="center"/>
      <protection/>
    </xf>
    <xf numFmtId="0" fontId="10" fillId="0" borderId="14" xfId="42" applyFont="1" applyBorder="1" applyAlignment="1">
      <alignment horizontal="center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/>
      <protection/>
    </xf>
    <xf numFmtId="0" fontId="2" fillId="0" borderId="27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3" fillId="0" borderId="14" xfId="42" applyBorder="1" applyAlignment="1">
      <alignment horizontal="center" vertical="center"/>
      <protection/>
    </xf>
    <xf numFmtId="0" fontId="3" fillId="0" borderId="15" xfId="42" applyBorder="1" applyAlignment="1">
      <alignment horizontal="center" vertical="center"/>
      <protection/>
    </xf>
    <xf numFmtId="0" fontId="10" fillId="0" borderId="17" xfId="42" applyFont="1" applyBorder="1" applyAlignment="1">
      <alignment horizontal="center" vertical="center"/>
      <protection/>
    </xf>
    <xf numFmtId="0" fontId="10" fillId="0" borderId="11" xfId="42" applyFont="1" applyBorder="1" applyAlignment="1">
      <alignment horizontal="center" vertical="center"/>
      <protection/>
    </xf>
    <xf numFmtId="0" fontId="10" fillId="33" borderId="13" xfId="40" applyNumberFormat="1" applyFont="1" applyFill="1" applyBorder="1" applyAlignment="1" applyProtection="1">
      <alignment horizontal="center" vertical="center"/>
      <protection/>
    </xf>
    <xf numFmtId="0" fontId="10" fillId="33" borderId="15" xfId="40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>
      <alignment vertical="center"/>
      <protection/>
    </xf>
    <xf numFmtId="0" fontId="3" fillId="0" borderId="10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17" fillId="0" borderId="0" xfId="42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right" vertical="center" wrapText="1"/>
      <protection/>
    </xf>
    <xf numFmtId="0" fontId="37" fillId="0" borderId="10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6" fillId="0" borderId="14" xfId="0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36" fillId="0" borderId="27" xfId="0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0" fontId="39" fillId="0" borderId="28" xfId="0" applyFont="1" applyFill="1" applyBorder="1" applyAlignment="1">
      <alignment horizontal="right" vertical="center" wrapText="1"/>
    </xf>
    <xf numFmtId="0" fontId="19" fillId="0" borderId="0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49" fontId="10" fillId="0" borderId="0" xfId="42" applyNumberFormat="1" applyFont="1" applyFill="1" applyAlignment="1">
      <alignment/>
      <protection/>
    </xf>
    <xf numFmtId="0" fontId="10" fillId="0" borderId="10" xfId="42" applyFont="1" applyBorder="1" applyAlignment="1">
      <alignment horizontal="center" vertical="center"/>
      <protection/>
    </xf>
    <xf numFmtId="0" fontId="10" fillId="0" borderId="19" xfId="42" applyFont="1" applyBorder="1" applyAlignment="1">
      <alignment horizontal="center" vertical="center"/>
      <protection/>
    </xf>
    <xf numFmtId="0" fontId="3" fillId="0" borderId="12" xfId="42" applyBorder="1" applyAlignment="1">
      <alignment horizontal="center" vertical="center"/>
      <protection/>
    </xf>
    <xf numFmtId="0" fontId="3" fillId="0" borderId="29" xfId="42" applyBorder="1" applyAlignment="1">
      <alignment horizontal="center" vertical="center"/>
      <protection/>
    </xf>
    <xf numFmtId="0" fontId="21" fillId="0" borderId="0" xfId="43" applyFont="1" applyAlignment="1">
      <alignment horizontal="center" vertical="center" wrapText="1"/>
      <protection/>
    </xf>
    <xf numFmtId="0" fontId="21" fillId="0" borderId="0" xfId="43" applyFont="1" applyAlignment="1">
      <alignment horizontal="center" vertical="center" wrapText="1"/>
      <protection/>
    </xf>
    <xf numFmtId="0" fontId="22" fillId="0" borderId="28" xfId="43" applyFont="1" applyBorder="1" applyAlignment="1">
      <alignment horizontal="left"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49" fontId="26" fillId="0" borderId="13" xfId="41" applyNumberFormat="1" applyFont="1" applyBorder="1" applyAlignment="1">
      <alignment horizontal="center" vertical="center" wrapText="1"/>
      <protection/>
    </xf>
    <xf numFmtId="49" fontId="26" fillId="0" borderId="14" xfId="41" applyNumberFormat="1" applyFont="1" applyBorder="1" applyAlignment="1">
      <alignment horizontal="center" vertical="center" wrapText="1"/>
      <protection/>
    </xf>
    <xf numFmtId="49" fontId="26" fillId="0" borderId="15" xfId="41" applyNumberFormat="1" applyFont="1" applyBorder="1" applyAlignment="1">
      <alignment horizontal="center" vertical="center" wrapText="1"/>
      <protection/>
    </xf>
    <xf numFmtId="49" fontId="26" fillId="0" borderId="10" xfId="41" applyNumberFormat="1" applyFont="1" applyBorder="1" applyAlignment="1">
      <alignment horizontal="center" vertical="center" wrapText="1"/>
      <protection/>
    </xf>
    <xf numFmtId="49" fontId="26" fillId="0" borderId="30" xfId="41" applyNumberFormat="1" applyFont="1" applyFill="1" applyBorder="1" applyAlignment="1" applyProtection="1">
      <alignment horizontal="center" vertical="center" wrapText="1"/>
      <protection/>
    </xf>
    <xf numFmtId="49" fontId="26" fillId="0" borderId="31" xfId="41" applyNumberFormat="1" applyFont="1" applyFill="1" applyBorder="1" applyAlignment="1" applyProtection="1">
      <alignment horizontal="center" vertical="center" wrapText="1"/>
      <protection/>
    </xf>
    <xf numFmtId="177" fontId="26" fillId="0" borderId="32" xfId="41" applyNumberFormat="1" applyFont="1" applyFill="1" applyBorder="1" applyAlignment="1" applyProtection="1">
      <alignment horizontal="center" vertical="center" wrapText="1"/>
      <protection/>
    </xf>
    <xf numFmtId="177" fontId="26" fillId="0" borderId="29" xfId="41" applyNumberFormat="1" applyFont="1" applyFill="1" applyBorder="1" applyAlignment="1" applyProtection="1">
      <alignment horizontal="center" vertical="center" wrapText="1"/>
      <protection/>
    </xf>
    <xf numFmtId="177" fontId="26" fillId="0" borderId="13" xfId="41" applyNumberFormat="1" applyFont="1" applyFill="1" applyBorder="1" applyAlignment="1" applyProtection="1">
      <alignment horizontal="center" vertical="center" wrapText="1"/>
      <protection/>
    </xf>
    <xf numFmtId="177" fontId="26" fillId="0" borderId="15" xfId="41" applyNumberFormat="1" applyFont="1" applyFill="1" applyBorder="1" applyAlignment="1" applyProtection="1">
      <alignment horizontal="center" vertical="center" wrapText="1"/>
      <protection/>
    </xf>
    <xf numFmtId="177" fontId="26" fillId="0" borderId="33" xfId="41" applyNumberFormat="1" applyFont="1" applyFill="1" applyBorder="1" applyAlignment="1" applyProtection="1">
      <alignment horizontal="center" vertical="center" wrapText="1"/>
      <protection/>
    </xf>
    <xf numFmtId="177" fontId="26" fillId="0" borderId="19" xfId="41" applyNumberFormat="1" applyFont="1" applyFill="1" applyBorder="1" applyAlignment="1" applyProtection="1">
      <alignment horizontal="center" vertical="center" wrapText="1"/>
      <protection/>
    </xf>
    <xf numFmtId="177" fontId="26" fillId="0" borderId="17" xfId="41" applyNumberFormat="1" applyFont="1" applyFill="1" applyBorder="1" applyAlignment="1" applyProtection="1">
      <alignment horizontal="center" vertical="center" wrapText="1"/>
      <protection/>
    </xf>
    <xf numFmtId="177" fontId="26" fillId="0" borderId="11" xfId="41" applyNumberFormat="1" applyFont="1" applyFill="1" applyBorder="1" applyAlignment="1" applyProtection="1">
      <alignment horizontal="center" vertical="center" wrapText="1"/>
      <protection/>
    </xf>
    <xf numFmtId="0" fontId="21" fillId="0" borderId="0" xfId="41" applyNumberFormat="1" applyFont="1" applyAlignment="1">
      <alignment horizontal="center" vertical="center" wrapText="1"/>
      <protection/>
    </xf>
    <xf numFmtId="49" fontId="3" fillId="0" borderId="34" xfId="41" applyNumberFormat="1" applyFont="1" applyFill="1" applyBorder="1" applyAlignment="1" applyProtection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49" fontId="26" fillId="0" borderId="35" xfId="41" applyNumberFormat="1" applyFont="1" applyBorder="1" applyAlignment="1">
      <alignment horizontal="center" vertical="center" wrapText="1"/>
      <protection/>
    </xf>
    <xf numFmtId="49" fontId="26" fillId="0" borderId="27" xfId="41" applyNumberFormat="1" applyFont="1" applyBorder="1" applyAlignment="1">
      <alignment horizontal="center" vertical="center" wrapText="1"/>
      <protection/>
    </xf>
    <xf numFmtId="49" fontId="26" fillId="0" borderId="11" xfId="41" applyNumberFormat="1" applyFont="1" applyBorder="1" applyAlignment="1">
      <alignment horizontal="center" vertical="center" wrapText="1"/>
      <protection/>
    </xf>
    <xf numFmtId="0" fontId="26" fillId="0" borderId="36" xfId="41" applyNumberFormat="1" applyFont="1" applyFill="1" applyBorder="1" applyAlignment="1" applyProtection="1">
      <alignment horizontal="center" vertical="center" wrapText="1"/>
      <protection/>
    </xf>
    <xf numFmtId="0" fontId="26" fillId="0" borderId="13" xfId="41" applyNumberFormat="1" applyFont="1" applyFill="1" applyBorder="1" applyAlignment="1" applyProtection="1">
      <alignment horizontal="center" vertical="center" wrapText="1"/>
      <protection/>
    </xf>
    <xf numFmtId="0" fontId="26" fillId="0" borderId="37" xfId="41" applyNumberFormat="1" applyFont="1" applyFill="1" applyBorder="1" applyAlignment="1" applyProtection="1">
      <alignment horizontal="center" vertical="center" wrapText="1"/>
      <protection/>
    </xf>
    <xf numFmtId="0" fontId="26" fillId="0" borderId="10" xfId="41" applyNumberFormat="1" applyFont="1" applyFill="1" applyBorder="1" applyAlignment="1" applyProtection="1">
      <alignment horizontal="center" vertical="center" wrapText="1"/>
      <protection/>
    </xf>
    <xf numFmtId="177" fontId="26" fillId="0" borderId="38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Alignment="1">
      <alignment horizontal="left" wrapText="1"/>
      <protection/>
    </xf>
    <xf numFmtId="0" fontId="3" fillId="0" borderId="0" xfId="41" applyFont="1" applyAlignment="1">
      <alignment horizontal="left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 9" xfId="45"/>
    <cellStyle name="常规_常德录入表" xfId="46"/>
    <cellStyle name="常规_县政府办 2008部门预算表(报人大)4.1" xfId="47"/>
    <cellStyle name="常规_支出计划3.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3">
      <selection activeCell="D28" sqref="D28"/>
    </sheetView>
  </sheetViews>
  <sheetFormatPr defaultColWidth="18.5" defaultRowHeight="11.25"/>
  <cols>
    <col min="1" max="1" width="40.33203125" style="8" customWidth="1"/>
    <col min="2" max="2" width="24.83203125" style="8" customWidth="1"/>
    <col min="3" max="3" width="33.66015625" style="8" customWidth="1"/>
    <col min="4" max="4" width="18.5" style="8" customWidth="1"/>
    <col min="5" max="252" width="12" style="8" customWidth="1"/>
    <col min="253" max="253" width="39" style="8" customWidth="1"/>
    <col min="254" max="254" width="18.5" style="8" customWidth="1"/>
    <col min="255" max="255" width="33.66015625" style="8" customWidth="1"/>
    <col min="256" max="16384" width="18.5" style="8" customWidth="1"/>
  </cols>
  <sheetData>
    <row r="1" spans="1:4" ht="14.25">
      <c r="A1" s="1" t="s">
        <v>96</v>
      </c>
      <c r="B1" s="9"/>
      <c r="C1" s="9"/>
      <c r="D1" s="9"/>
    </row>
    <row r="2" spans="1:4" ht="20.25">
      <c r="A2" s="10" t="s">
        <v>101</v>
      </c>
      <c r="B2" s="10"/>
      <c r="C2" s="10"/>
      <c r="D2" s="10"/>
    </row>
    <row r="3" spans="1:4" ht="20.25">
      <c r="A3" s="10"/>
      <c r="B3" s="10"/>
      <c r="C3" s="10"/>
      <c r="D3" s="10"/>
    </row>
    <row r="4" spans="1:4" ht="14.25">
      <c r="A4" s="181" t="s">
        <v>240</v>
      </c>
      <c r="B4" s="182"/>
      <c r="C4" s="182"/>
      <c r="D4" s="9"/>
    </row>
    <row r="5" spans="1:4" ht="24" customHeight="1">
      <c r="A5" s="11" t="s">
        <v>2</v>
      </c>
      <c r="B5" s="11"/>
      <c r="C5" s="11" t="s">
        <v>3</v>
      </c>
      <c r="D5" s="11"/>
    </row>
    <row r="6" spans="1:4" ht="24" customHeight="1">
      <c r="A6" s="12" t="s">
        <v>4</v>
      </c>
      <c r="B6" s="12" t="s">
        <v>103</v>
      </c>
      <c r="C6" s="13" t="s">
        <v>75</v>
      </c>
      <c r="D6" s="12" t="s">
        <v>104</v>
      </c>
    </row>
    <row r="7" spans="1:4" ht="24" customHeight="1">
      <c r="A7" s="14" t="s">
        <v>77</v>
      </c>
      <c r="B7" s="147">
        <v>10525788</v>
      </c>
      <c r="C7" s="53" t="s">
        <v>74</v>
      </c>
      <c r="D7" s="122"/>
    </row>
    <row r="8" spans="1:4" ht="24" customHeight="1">
      <c r="A8" s="14" t="s">
        <v>7</v>
      </c>
      <c r="B8" s="149">
        <f>B9+B11</f>
        <v>2421247</v>
      </c>
      <c r="C8" s="53" t="s">
        <v>6</v>
      </c>
      <c r="D8" s="122"/>
    </row>
    <row r="9" spans="1:4" ht="24" customHeight="1">
      <c r="A9" s="14" t="s">
        <v>76</v>
      </c>
      <c r="B9" s="147">
        <v>2421247</v>
      </c>
      <c r="C9" s="53" t="s">
        <v>57</v>
      </c>
      <c r="D9" s="122"/>
    </row>
    <row r="10" spans="1:4" ht="24" customHeight="1">
      <c r="A10" s="55" t="s">
        <v>38</v>
      </c>
      <c r="B10" s="122"/>
      <c r="C10" s="53" t="s">
        <v>58</v>
      </c>
      <c r="D10" s="122">
        <f>B28</f>
        <v>13702035</v>
      </c>
    </row>
    <row r="11" spans="1:4" ht="24" customHeight="1">
      <c r="A11" s="14" t="s">
        <v>78</v>
      </c>
      <c r="B11" s="122"/>
      <c r="C11" s="53" t="s">
        <v>59</v>
      </c>
      <c r="D11" s="122"/>
    </row>
    <row r="12" spans="1:4" ht="30.75" customHeight="1">
      <c r="A12" s="55" t="s">
        <v>39</v>
      </c>
      <c r="B12" s="122"/>
      <c r="C12" s="53" t="s">
        <v>60</v>
      </c>
      <c r="D12" s="15"/>
    </row>
    <row r="13" spans="1:4" ht="24" customHeight="1">
      <c r="A13" s="55" t="s">
        <v>40</v>
      </c>
      <c r="B13" s="122"/>
      <c r="C13" s="53" t="s">
        <v>61</v>
      </c>
      <c r="D13" s="15"/>
    </row>
    <row r="14" spans="1:4" ht="54" customHeight="1">
      <c r="A14" s="55" t="s">
        <v>41</v>
      </c>
      <c r="B14" s="123"/>
      <c r="C14" s="53" t="s">
        <v>62</v>
      </c>
      <c r="D14" s="15"/>
    </row>
    <row r="15" spans="1:4" ht="24" customHeight="1">
      <c r="A15" s="14" t="s">
        <v>8</v>
      </c>
      <c r="B15" s="124"/>
      <c r="C15" s="53" t="s">
        <v>63</v>
      </c>
      <c r="D15" s="15"/>
    </row>
    <row r="16" spans="1:4" ht="24" customHeight="1">
      <c r="A16" s="14" t="s">
        <v>9</v>
      </c>
      <c r="B16" s="124"/>
      <c r="C16" s="53" t="s">
        <v>64</v>
      </c>
      <c r="D16" s="15"/>
    </row>
    <row r="17" spans="1:4" ht="24" customHeight="1">
      <c r="A17" s="14" t="s">
        <v>10</v>
      </c>
      <c r="B17" s="122"/>
      <c r="C17" s="54" t="s">
        <v>65</v>
      </c>
      <c r="D17" s="15"/>
    </row>
    <row r="18" spans="1:4" ht="24" customHeight="1">
      <c r="A18" s="14" t="s">
        <v>11</v>
      </c>
      <c r="B18" s="122"/>
      <c r="C18" s="53" t="s">
        <v>66</v>
      </c>
      <c r="D18" s="15"/>
    </row>
    <row r="19" spans="1:4" ht="24" customHeight="1">
      <c r="A19" s="14" t="s">
        <v>12</v>
      </c>
      <c r="B19" s="126">
        <v>755000</v>
      </c>
      <c r="C19" s="53" t="s">
        <v>67</v>
      </c>
      <c r="D19" s="15"/>
    </row>
    <row r="20" spans="1:4" ht="24" customHeight="1">
      <c r="A20" s="14" t="s">
        <v>13</v>
      </c>
      <c r="B20" s="122"/>
      <c r="C20" s="53" t="s">
        <v>68</v>
      </c>
      <c r="D20" s="122"/>
    </row>
    <row r="21" spans="1:4" ht="24" customHeight="1">
      <c r="A21" s="16"/>
      <c r="B21" s="122"/>
      <c r="C21" s="53" t="s">
        <v>69</v>
      </c>
      <c r="D21" s="122"/>
    </row>
    <row r="22" spans="1:4" ht="24" customHeight="1">
      <c r="A22" s="16"/>
      <c r="B22" s="122"/>
      <c r="C22" s="53" t="s">
        <v>70</v>
      </c>
      <c r="D22" s="122"/>
    </row>
    <row r="23" spans="1:4" ht="24" customHeight="1">
      <c r="A23" s="16"/>
      <c r="B23" s="122"/>
      <c r="C23" s="53" t="s">
        <v>71</v>
      </c>
      <c r="D23" s="122"/>
    </row>
    <row r="24" spans="1:4" ht="24" customHeight="1">
      <c r="A24" s="16"/>
      <c r="B24" s="122"/>
      <c r="C24" s="53" t="s">
        <v>72</v>
      </c>
      <c r="D24" s="122"/>
    </row>
    <row r="25" spans="1:4" ht="24" customHeight="1">
      <c r="A25" s="16"/>
      <c r="B25" s="122"/>
      <c r="C25" s="53" t="s">
        <v>73</v>
      </c>
      <c r="D25" s="122"/>
    </row>
    <row r="26" spans="1:4" ht="24" customHeight="1">
      <c r="A26" s="16"/>
      <c r="B26" s="122"/>
      <c r="C26" s="53"/>
      <c r="D26" s="122"/>
    </row>
    <row r="27" spans="1:4" ht="24" customHeight="1">
      <c r="A27" s="18"/>
      <c r="B27" s="17"/>
      <c r="C27" s="15"/>
      <c r="D27" s="17"/>
    </row>
    <row r="28" spans="1:4" ht="24" customHeight="1">
      <c r="A28" s="13" t="s">
        <v>14</v>
      </c>
      <c r="B28" s="148">
        <f>B7+B8+B19</f>
        <v>13702035</v>
      </c>
      <c r="C28" s="13" t="s">
        <v>15</v>
      </c>
      <c r="D28" s="125">
        <f>SUM(D7:D27)</f>
        <v>13702035</v>
      </c>
    </row>
  </sheetData>
  <sheetProtection/>
  <mergeCells count="1">
    <mergeCell ref="A4:C4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10.83203125" style="0" customWidth="1"/>
    <col min="2" max="2" width="17.5" style="0" customWidth="1"/>
    <col min="4" max="4" width="8.5" style="0" customWidth="1"/>
    <col min="5" max="5" width="7.66015625" style="0" bestFit="1" customWidth="1"/>
    <col min="6" max="6" width="13.33203125" style="0" bestFit="1" customWidth="1"/>
    <col min="7" max="7" width="12" style="0" customWidth="1"/>
    <col min="8" max="11" width="11" style="0" customWidth="1"/>
    <col min="12" max="12" width="6.83203125" style="0" customWidth="1"/>
    <col min="13" max="13" width="9.16015625" style="0" customWidth="1"/>
  </cols>
  <sheetData>
    <row r="1" spans="1:13" ht="27">
      <c r="A1" s="78"/>
      <c r="B1" s="79" t="s">
        <v>211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 t="s">
        <v>113</v>
      </c>
    </row>
    <row r="2" spans="1:13" ht="22.5" customHeight="1">
      <c r="A2" s="267" t="s">
        <v>136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5" customHeight="1" thickBot="1">
      <c r="A3" s="278" t="s">
        <v>138</v>
      </c>
      <c r="B3" s="279"/>
      <c r="C3" s="279"/>
      <c r="D3" s="279"/>
      <c r="E3" s="279"/>
      <c r="F3" s="279"/>
      <c r="G3" s="279"/>
      <c r="H3" s="279"/>
      <c r="I3" s="279"/>
      <c r="J3" s="82"/>
      <c r="K3" s="82"/>
      <c r="L3" s="268" t="s">
        <v>16</v>
      </c>
      <c r="M3" s="268"/>
    </row>
    <row r="4" spans="1:13" ht="13.5" customHeight="1">
      <c r="A4" s="269" t="s">
        <v>140</v>
      </c>
      <c r="B4" s="270" t="s">
        <v>114</v>
      </c>
      <c r="C4" s="270" t="s">
        <v>115</v>
      </c>
      <c r="D4" s="273"/>
      <c r="E4" s="273" t="s">
        <v>116</v>
      </c>
      <c r="F4" s="275" t="s">
        <v>117</v>
      </c>
      <c r="G4" s="277" t="s">
        <v>118</v>
      </c>
      <c r="H4" s="277"/>
      <c r="I4" s="277"/>
      <c r="J4" s="277"/>
      <c r="K4" s="277"/>
      <c r="L4" s="277"/>
      <c r="M4" s="257" t="s">
        <v>119</v>
      </c>
    </row>
    <row r="5" spans="1:13" ht="13.5" customHeight="1">
      <c r="A5" s="269"/>
      <c r="B5" s="271"/>
      <c r="C5" s="271"/>
      <c r="D5" s="274"/>
      <c r="E5" s="274"/>
      <c r="F5" s="276"/>
      <c r="G5" s="259" t="s">
        <v>120</v>
      </c>
      <c r="H5" s="261" t="s">
        <v>121</v>
      </c>
      <c r="I5" s="262"/>
      <c r="J5" s="263" t="s">
        <v>122</v>
      </c>
      <c r="K5" s="265" t="s">
        <v>123</v>
      </c>
      <c r="L5" s="263" t="s">
        <v>124</v>
      </c>
      <c r="M5" s="258"/>
    </row>
    <row r="6" spans="1:13" ht="54">
      <c r="A6" s="269"/>
      <c r="B6" s="272"/>
      <c r="C6" s="272"/>
      <c r="D6" s="274"/>
      <c r="E6" s="274"/>
      <c r="F6" s="276"/>
      <c r="G6" s="260"/>
      <c r="H6" s="83" t="s">
        <v>125</v>
      </c>
      <c r="I6" s="83" t="s">
        <v>126</v>
      </c>
      <c r="J6" s="264"/>
      <c r="K6" s="266"/>
      <c r="L6" s="264"/>
      <c r="M6" s="258"/>
    </row>
    <row r="7" spans="1:13" ht="13.5">
      <c r="A7" s="84"/>
      <c r="B7" s="85"/>
      <c r="C7" s="86" t="s">
        <v>127</v>
      </c>
      <c r="D7" s="87">
        <v>1</v>
      </c>
      <c r="E7" s="88">
        <v>2</v>
      </c>
      <c r="F7" s="88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90" t="s">
        <v>128</v>
      </c>
    </row>
    <row r="8" spans="1:13" ht="13.5">
      <c r="A8" s="84"/>
      <c r="B8" s="91" t="s">
        <v>129</v>
      </c>
      <c r="C8" s="92"/>
      <c r="D8" s="87"/>
      <c r="E8" s="88"/>
      <c r="F8" s="88"/>
      <c r="G8" s="93"/>
      <c r="H8" s="93"/>
      <c r="I8" s="93"/>
      <c r="J8" s="93"/>
      <c r="K8" s="93"/>
      <c r="L8" s="93"/>
      <c r="M8" s="94"/>
    </row>
    <row r="9" spans="1:13" ht="13.5">
      <c r="A9" s="117"/>
      <c r="B9" s="118"/>
      <c r="C9" s="92"/>
      <c r="D9" s="87"/>
      <c r="E9" s="88"/>
      <c r="F9" s="88"/>
      <c r="G9" s="93"/>
      <c r="H9" s="93"/>
      <c r="I9" s="93"/>
      <c r="J9" s="93"/>
      <c r="K9" s="93"/>
      <c r="L9" s="93"/>
      <c r="M9" s="119"/>
    </row>
    <row r="10" spans="1:13" ht="13.5">
      <c r="A10" s="117"/>
      <c r="B10" s="118"/>
      <c r="C10" s="92"/>
      <c r="D10" s="87"/>
      <c r="E10" s="88"/>
      <c r="F10" s="88"/>
      <c r="G10" s="93"/>
      <c r="H10" s="93"/>
      <c r="I10" s="93"/>
      <c r="J10" s="93"/>
      <c r="K10" s="93"/>
      <c r="L10" s="93"/>
      <c r="M10" s="119"/>
    </row>
    <row r="11" spans="1:13" ht="14.25" customHeight="1">
      <c r="A11" s="253" t="s">
        <v>130</v>
      </c>
      <c r="B11" s="254"/>
      <c r="C11" s="255"/>
      <c r="D11" s="98"/>
      <c r="E11" s="99"/>
      <c r="F11" s="100"/>
      <c r="G11" s="142">
        <v>990000</v>
      </c>
      <c r="H11" s="101"/>
      <c r="I11" s="101"/>
      <c r="J11" s="101"/>
      <c r="K11" s="101"/>
      <c r="L11" s="101"/>
      <c r="M11" s="97"/>
    </row>
    <row r="12" spans="1:13" ht="13.5" customHeight="1">
      <c r="A12" s="102"/>
      <c r="B12" s="103"/>
      <c r="C12" s="104"/>
      <c r="D12" s="98"/>
      <c r="E12" s="99"/>
      <c r="F12" s="100"/>
      <c r="G12" s="101"/>
      <c r="H12" s="101"/>
      <c r="I12" s="101"/>
      <c r="J12" s="101"/>
      <c r="K12" s="101"/>
      <c r="L12" s="101"/>
      <c r="M12" s="116"/>
    </row>
    <row r="13" spans="1:13" ht="13.5">
      <c r="A13" s="95"/>
      <c r="B13" s="91" t="s">
        <v>131</v>
      </c>
      <c r="C13" s="95"/>
      <c r="D13" s="95"/>
      <c r="E13" s="95"/>
      <c r="F13" s="95"/>
      <c r="G13" s="96"/>
      <c r="H13" s="96"/>
      <c r="I13" s="96"/>
      <c r="J13" s="96"/>
      <c r="K13" s="96"/>
      <c r="L13" s="96"/>
      <c r="M13" s="97"/>
    </row>
    <row r="14" spans="1:13" ht="11.25">
      <c r="A14" s="95"/>
      <c r="B14" s="95"/>
      <c r="C14" s="95"/>
      <c r="D14" s="95"/>
      <c r="E14" s="95"/>
      <c r="F14" s="95"/>
      <c r="G14" s="96"/>
      <c r="H14" s="96"/>
      <c r="I14" s="96"/>
      <c r="J14" s="96"/>
      <c r="K14" s="96"/>
      <c r="L14" s="96"/>
      <c r="M14" s="97"/>
    </row>
    <row r="15" spans="1:13" ht="11.25">
      <c r="A15" s="95"/>
      <c r="B15" s="95"/>
      <c r="C15" s="95"/>
      <c r="D15" s="95"/>
      <c r="E15" s="95"/>
      <c r="F15" s="95"/>
      <c r="G15" s="96"/>
      <c r="H15" s="96"/>
      <c r="I15" s="96"/>
      <c r="J15" s="96"/>
      <c r="K15" s="96"/>
      <c r="L15" s="96"/>
      <c r="M15" s="97"/>
    </row>
    <row r="16" spans="1:13" ht="11.25">
      <c r="A16" s="95"/>
      <c r="B16" s="95"/>
      <c r="C16" s="95"/>
      <c r="D16" s="95"/>
      <c r="E16" s="95"/>
      <c r="F16" s="95"/>
      <c r="G16" s="96"/>
      <c r="H16" s="96"/>
      <c r="I16" s="96"/>
      <c r="J16" s="96"/>
      <c r="K16" s="96"/>
      <c r="L16" s="96"/>
      <c r="M16" s="97"/>
    </row>
    <row r="17" spans="1:13" ht="11.25">
      <c r="A17" s="95"/>
      <c r="B17" s="95"/>
      <c r="C17" s="95"/>
      <c r="D17" s="95"/>
      <c r="E17" s="95"/>
      <c r="F17" s="95"/>
      <c r="G17" s="96"/>
      <c r="H17" s="96"/>
      <c r="I17" s="96"/>
      <c r="J17" s="96"/>
      <c r="K17" s="96"/>
      <c r="L17" s="96"/>
      <c r="M17" s="97"/>
    </row>
    <row r="18" spans="1:13" ht="13.5">
      <c r="A18" s="256" t="s">
        <v>132</v>
      </c>
      <c r="B18" s="256"/>
      <c r="C18" s="256"/>
      <c r="D18" s="106"/>
      <c r="E18" s="99"/>
      <c r="F18" s="107"/>
      <c r="G18" s="143"/>
      <c r="H18" s="108"/>
      <c r="I18" s="108"/>
      <c r="J18" s="108"/>
      <c r="K18" s="109"/>
      <c r="L18" s="109"/>
      <c r="M18" s="97"/>
    </row>
    <row r="19" spans="1:13" ht="13.5">
      <c r="A19" s="84"/>
      <c r="B19" s="110"/>
      <c r="C19" s="111"/>
      <c r="D19" s="98"/>
      <c r="E19" s="99"/>
      <c r="F19" s="107"/>
      <c r="G19" s="109"/>
      <c r="H19" s="109"/>
      <c r="I19" s="109"/>
      <c r="J19" s="109"/>
      <c r="K19" s="109"/>
      <c r="L19" s="109"/>
      <c r="M19" s="112"/>
    </row>
    <row r="20" spans="1:13" ht="13.5">
      <c r="A20" s="95"/>
      <c r="B20" s="91" t="s">
        <v>133</v>
      </c>
      <c r="C20" s="95"/>
      <c r="D20" s="95"/>
      <c r="E20" s="95"/>
      <c r="F20" s="95"/>
      <c r="G20" s="96"/>
      <c r="H20" s="96"/>
      <c r="I20" s="96"/>
      <c r="J20" s="96"/>
      <c r="K20" s="96"/>
      <c r="L20" s="96"/>
      <c r="M20" s="97"/>
    </row>
    <row r="21" spans="1:13" ht="11.25">
      <c r="A21" s="95"/>
      <c r="B21" s="95"/>
      <c r="C21" s="95"/>
      <c r="D21" s="95"/>
      <c r="E21" s="95"/>
      <c r="F21" s="95"/>
      <c r="G21" s="96"/>
      <c r="H21" s="96"/>
      <c r="I21" s="96"/>
      <c r="J21" s="96"/>
      <c r="K21" s="96"/>
      <c r="L21" s="96"/>
      <c r="M21" s="97"/>
    </row>
    <row r="22" spans="1:13" ht="11.25">
      <c r="A22" s="95"/>
      <c r="B22" s="95"/>
      <c r="C22" s="95"/>
      <c r="D22" s="95"/>
      <c r="E22" s="95"/>
      <c r="F22" s="95"/>
      <c r="G22" s="96"/>
      <c r="H22" s="96"/>
      <c r="I22" s="96"/>
      <c r="J22" s="96"/>
      <c r="K22" s="96"/>
      <c r="L22" s="96"/>
      <c r="M22" s="97"/>
    </row>
    <row r="23" spans="1:13" ht="11.25">
      <c r="A23" s="95"/>
      <c r="B23" s="95"/>
      <c r="C23" s="95"/>
      <c r="D23" s="95"/>
      <c r="E23" s="95"/>
      <c r="F23" s="95"/>
      <c r="G23" s="96"/>
      <c r="H23" s="96"/>
      <c r="I23" s="96"/>
      <c r="J23" s="96"/>
      <c r="K23" s="96"/>
      <c r="L23" s="96"/>
      <c r="M23" s="97"/>
    </row>
    <row r="24" spans="1:13" ht="13.5">
      <c r="A24" s="256" t="s">
        <v>134</v>
      </c>
      <c r="B24" s="256"/>
      <c r="C24" s="256"/>
      <c r="D24" s="98"/>
      <c r="E24" s="99"/>
      <c r="F24" s="100"/>
      <c r="G24" s="98"/>
      <c r="H24" s="98"/>
      <c r="I24" s="98"/>
      <c r="J24" s="98"/>
      <c r="K24" s="98"/>
      <c r="L24" s="98"/>
      <c r="M24" s="97"/>
    </row>
    <row r="25" spans="1:13" ht="13.5">
      <c r="A25" s="84"/>
      <c r="B25" s="110"/>
      <c r="C25" s="113"/>
      <c r="D25" s="98"/>
      <c r="E25" s="99"/>
      <c r="F25" s="100"/>
      <c r="G25" s="105"/>
      <c r="H25" s="105"/>
      <c r="I25" s="105"/>
      <c r="J25" s="105"/>
      <c r="K25" s="105"/>
      <c r="L25" s="105"/>
      <c r="M25" s="114"/>
    </row>
    <row r="26" spans="1:13" ht="13.5">
      <c r="A26" s="84"/>
      <c r="B26" s="115" t="s">
        <v>33</v>
      </c>
      <c r="C26" s="113"/>
      <c r="D26" s="98"/>
      <c r="E26" s="99"/>
      <c r="F26" s="100"/>
      <c r="G26" s="142">
        <f>G11+G18+G24</f>
        <v>990000</v>
      </c>
      <c r="H26" s="101">
        <f>H11+H18+H24</f>
        <v>0</v>
      </c>
      <c r="I26" s="101">
        <f>I11+I18+I24</f>
        <v>0</v>
      </c>
      <c r="J26" s="101">
        <f>J11+J18+J24</f>
        <v>0</v>
      </c>
      <c r="K26" s="101"/>
      <c r="L26" s="101">
        <f>L11+L18+L24</f>
        <v>0</v>
      </c>
      <c r="M26" s="101"/>
    </row>
  </sheetData>
  <sheetProtection/>
  <mergeCells count="19">
    <mergeCell ref="A2:M2"/>
    <mergeCell ref="L3:M3"/>
    <mergeCell ref="A4:A6"/>
    <mergeCell ref="B4:B6"/>
    <mergeCell ref="C4:C6"/>
    <mergeCell ref="D4:D6"/>
    <mergeCell ref="E4:E6"/>
    <mergeCell ref="F4:F6"/>
    <mergeCell ref="G4:L4"/>
    <mergeCell ref="A3:I3"/>
    <mergeCell ref="A11:C11"/>
    <mergeCell ref="A18:C18"/>
    <mergeCell ref="A24:C24"/>
    <mergeCell ref="M4:M6"/>
    <mergeCell ref="G5:G6"/>
    <mergeCell ref="H5:I5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D5" sqref="D5:K5"/>
    </sheetView>
  </sheetViews>
  <sheetFormatPr defaultColWidth="9.33203125" defaultRowHeight="39.75" customHeight="1"/>
  <cols>
    <col min="1" max="1" width="14.33203125" style="4" customWidth="1"/>
    <col min="2" max="2" width="13.66015625" style="4" customWidth="1"/>
    <col min="3" max="3" width="15" style="4" customWidth="1"/>
    <col min="4" max="4" width="5.16015625" style="4" customWidth="1"/>
    <col min="5" max="5" width="5.66015625" style="4" customWidth="1"/>
    <col min="6" max="6" width="5.16015625" style="4" customWidth="1"/>
    <col min="7" max="7" width="14.66015625" style="4" customWidth="1"/>
    <col min="8" max="8" width="6.5" style="4" customWidth="1"/>
    <col min="9" max="9" width="12.83203125" style="4" customWidth="1"/>
    <col min="10" max="10" width="6" style="4" customWidth="1"/>
    <col min="11" max="11" width="15.66015625" style="4" customWidth="1"/>
    <col min="12" max="12" width="8.83203125" style="4" customWidth="1"/>
    <col min="13" max="13" width="14.16015625" style="4" customWidth="1"/>
    <col min="14" max="14" width="6.33203125" style="4" customWidth="1"/>
    <col min="15" max="15" width="5.5" style="4" customWidth="1"/>
    <col min="16" max="16" width="13.66015625" style="4" customWidth="1"/>
    <col min="17" max="17" width="7.33203125" style="4" customWidth="1"/>
    <col min="18" max="16384" width="9.33203125" style="2" customWidth="1"/>
  </cols>
  <sheetData>
    <row r="1" spans="1:15" ht="30" customHeight="1">
      <c r="A1" s="1" t="s">
        <v>97</v>
      </c>
      <c r="O1" s="1"/>
    </row>
    <row r="2" spans="1:17" ht="39.75" customHeight="1">
      <c r="A2" s="192" t="s">
        <v>109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27.75" customHeight="1">
      <c r="A3" s="190" t="s">
        <v>241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"/>
      <c r="N3" s="7"/>
      <c r="O3" s="7"/>
      <c r="P3" s="193" t="s">
        <v>16</v>
      </c>
      <c r="Q3" s="193"/>
    </row>
    <row r="4" spans="1:17" ht="37.5" customHeight="1">
      <c r="A4" s="185" t="s">
        <v>140</v>
      </c>
      <c r="B4" s="183" t="s">
        <v>17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37.5" customHeight="1">
      <c r="A5" s="185"/>
      <c r="B5" s="183" t="s">
        <v>18</v>
      </c>
      <c r="C5" s="183" t="s">
        <v>19</v>
      </c>
      <c r="D5" s="187" t="s">
        <v>20</v>
      </c>
      <c r="E5" s="188"/>
      <c r="F5" s="188"/>
      <c r="G5" s="188"/>
      <c r="H5" s="188"/>
      <c r="I5" s="188"/>
      <c r="J5" s="188"/>
      <c r="K5" s="194"/>
      <c r="L5" s="183" t="s">
        <v>21</v>
      </c>
      <c r="M5" s="183" t="s">
        <v>22</v>
      </c>
      <c r="N5" s="183" t="s">
        <v>23</v>
      </c>
      <c r="O5" s="183" t="s">
        <v>24</v>
      </c>
      <c r="P5" s="183" t="s">
        <v>25</v>
      </c>
      <c r="Q5" s="183" t="s">
        <v>26</v>
      </c>
    </row>
    <row r="6" spans="1:17" ht="37.5" customHeight="1">
      <c r="A6" s="185"/>
      <c r="B6" s="183"/>
      <c r="C6" s="183"/>
      <c r="D6" s="187" t="s">
        <v>27</v>
      </c>
      <c r="E6" s="188"/>
      <c r="F6" s="189"/>
      <c r="G6" s="186" t="s">
        <v>220</v>
      </c>
      <c r="H6" s="183" t="s">
        <v>28</v>
      </c>
      <c r="I6" s="186" t="s">
        <v>219</v>
      </c>
      <c r="J6" s="183" t="s">
        <v>29</v>
      </c>
      <c r="K6" s="183" t="s">
        <v>30</v>
      </c>
      <c r="L6" s="183"/>
      <c r="M6" s="183"/>
      <c r="N6" s="183"/>
      <c r="O6" s="183"/>
      <c r="P6" s="183"/>
      <c r="Q6" s="183"/>
    </row>
    <row r="7" spans="1:17" ht="37.5" customHeight="1">
      <c r="A7" s="185"/>
      <c r="B7" s="183"/>
      <c r="C7" s="183"/>
      <c r="D7" s="74" t="s">
        <v>0</v>
      </c>
      <c r="E7" s="74" t="s">
        <v>31</v>
      </c>
      <c r="F7" s="75" t="s">
        <v>32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s="3" customFormat="1" ht="37.5" customHeight="1">
      <c r="A8" s="150" t="s">
        <v>137</v>
      </c>
      <c r="B8" s="144">
        <f>C8+L8+M8+N8+O8+P8+Q8+G8+I8+K8</f>
        <v>13702035</v>
      </c>
      <c r="C8" s="147">
        <v>10525788</v>
      </c>
      <c r="D8" s="144">
        <f>E8+F8</f>
        <v>0</v>
      </c>
      <c r="E8" s="144"/>
      <c r="F8" s="144"/>
      <c r="G8" s="147">
        <v>2421247</v>
      </c>
      <c r="H8" s="144"/>
      <c r="I8" s="144"/>
      <c r="J8" s="144"/>
      <c r="K8" s="144"/>
      <c r="L8" s="144"/>
      <c r="M8" s="144"/>
      <c r="N8" s="144"/>
      <c r="O8" s="144"/>
      <c r="P8" s="144">
        <v>755000</v>
      </c>
      <c r="Q8" s="144"/>
    </row>
    <row r="9" spans="1:17" s="3" customFormat="1" ht="37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3" customFormat="1" ht="3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3" customFormat="1" ht="37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3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37.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</sheetData>
  <sheetProtection/>
  <mergeCells count="21">
    <mergeCell ref="I6:I7"/>
    <mergeCell ref="M5:M7"/>
    <mergeCell ref="A3:L3"/>
    <mergeCell ref="L5:L7"/>
    <mergeCell ref="K6:K7"/>
    <mergeCell ref="A2:Q2"/>
    <mergeCell ref="P3:Q3"/>
    <mergeCell ref="B4:Q4"/>
    <mergeCell ref="D5:K5"/>
    <mergeCell ref="Q5:Q7"/>
    <mergeCell ref="O5:O7"/>
    <mergeCell ref="H6:H7"/>
    <mergeCell ref="A13:Q13"/>
    <mergeCell ref="A4:A7"/>
    <mergeCell ref="B5:B7"/>
    <mergeCell ref="C5:C7"/>
    <mergeCell ref="G6:G7"/>
    <mergeCell ref="P5:P7"/>
    <mergeCell ref="N5:N7"/>
    <mergeCell ref="J6:J7"/>
    <mergeCell ref="D6:F6"/>
  </mergeCells>
  <printOptions horizontalCentered="1"/>
  <pageMargins left="0.1968503937007874" right="0.1968503937007874" top="0.7480314960629921" bottom="0.7086614173228347" header="0.35433070866141736" footer="0.3937007874015748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D6" sqref="D6:D7"/>
    </sheetView>
  </sheetViews>
  <sheetFormatPr defaultColWidth="9.33203125" defaultRowHeight="11.25"/>
  <cols>
    <col min="1" max="1" width="6.33203125" style="22" customWidth="1"/>
    <col min="2" max="3" width="5.16015625" style="22" customWidth="1"/>
    <col min="4" max="4" width="40.83203125" style="22" customWidth="1"/>
    <col min="5" max="5" width="16.33203125" style="22" customWidth="1"/>
    <col min="6" max="6" width="16.5" style="22" customWidth="1"/>
    <col min="7" max="7" width="15.33203125" style="22" customWidth="1"/>
    <col min="8" max="16384" width="9.33203125" style="22" customWidth="1"/>
  </cols>
  <sheetData>
    <row r="1" spans="1:7" s="20" customFormat="1" ht="14.25" customHeight="1">
      <c r="A1" s="76" t="s">
        <v>98</v>
      </c>
      <c r="B1" s="19"/>
      <c r="C1" s="19"/>
      <c r="G1" s="21"/>
    </row>
    <row r="2" spans="1:7" ht="14.25" customHeight="1">
      <c r="A2" s="19"/>
      <c r="D2" s="23"/>
      <c r="G2" s="24"/>
    </row>
    <row r="3" spans="1:7" ht="29.25" customHeight="1">
      <c r="A3" s="197" t="s">
        <v>112</v>
      </c>
      <c r="B3" s="197"/>
      <c r="C3" s="197"/>
      <c r="D3" s="197"/>
      <c r="E3" s="197"/>
      <c r="F3" s="197"/>
      <c r="G3" s="197"/>
    </row>
    <row r="4" spans="1:7" ht="29.25" customHeight="1">
      <c r="A4" s="151" t="s">
        <v>241</v>
      </c>
      <c r="B4" s="146"/>
      <c r="C4" s="146"/>
      <c r="D4" s="120"/>
      <c r="E4" s="25"/>
      <c r="F4" s="25"/>
      <c r="G4" s="24" t="s">
        <v>16</v>
      </c>
    </row>
    <row r="5" spans="1:7" ht="29.25" customHeight="1">
      <c r="A5" s="198" t="s">
        <v>45</v>
      </c>
      <c r="B5" s="199"/>
      <c r="C5" s="199"/>
      <c r="D5" s="200"/>
      <c r="E5" s="201" t="s">
        <v>1</v>
      </c>
      <c r="F5" s="201" t="s">
        <v>46</v>
      </c>
      <c r="G5" s="201" t="s">
        <v>47</v>
      </c>
    </row>
    <row r="6" spans="1:7" ht="27.75" customHeight="1">
      <c r="A6" s="198" t="s">
        <v>48</v>
      </c>
      <c r="B6" s="204"/>
      <c r="C6" s="205"/>
      <c r="D6" s="206" t="s">
        <v>49</v>
      </c>
      <c r="E6" s="202"/>
      <c r="F6" s="202"/>
      <c r="G6" s="202"/>
    </row>
    <row r="7" spans="1:7" s="27" customFormat="1" ht="27.75" customHeight="1">
      <c r="A7" s="26" t="s">
        <v>50</v>
      </c>
      <c r="B7" s="26" t="s">
        <v>51</v>
      </c>
      <c r="C7" s="26" t="s">
        <v>52</v>
      </c>
      <c r="D7" s="207"/>
      <c r="E7" s="203"/>
      <c r="F7" s="203"/>
      <c r="G7" s="203"/>
    </row>
    <row r="8" spans="1:7" s="27" customFormat="1" ht="27.75" customHeight="1">
      <c r="A8" s="175" t="s">
        <v>135</v>
      </c>
      <c r="B8" s="175" t="s">
        <v>215</v>
      </c>
      <c r="C8" s="175" t="s">
        <v>216</v>
      </c>
      <c r="D8" s="174" t="s">
        <v>232</v>
      </c>
      <c r="E8" s="178">
        <f>F8+G8</f>
        <v>9499529</v>
      </c>
      <c r="F8" s="178">
        <v>9499529</v>
      </c>
      <c r="G8" s="130"/>
    </row>
    <row r="9" spans="1:7" s="27" customFormat="1" ht="27.75" customHeight="1">
      <c r="A9" s="176">
        <v>205</v>
      </c>
      <c r="B9" s="177" t="s">
        <v>142</v>
      </c>
      <c r="C9" s="177" t="s">
        <v>233</v>
      </c>
      <c r="D9" s="174" t="s">
        <v>234</v>
      </c>
      <c r="E9" s="29">
        <v>1676259</v>
      </c>
      <c r="F9" s="29">
        <v>1676259</v>
      </c>
      <c r="G9" s="29"/>
    </row>
    <row r="10" spans="1:7" s="27" customFormat="1" ht="27.75" customHeight="1">
      <c r="A10" s="176">
        <v>205</v>
      </c>
      <c r="B10" s="177" t="s">
        <v>235</v>
      </c>
      <c r="C10" s="177" t="s">
        <v>236</v>
      </c>
      <c r="D10" s="174" t="s">
        <v>237</v>
      </c>
      <c r="E10" s="29">
        <v>2526247</v>
      </c>
      <c r="F10" s="29"/>
      <c r="G10" s="29">
        <v>2526247</v>
      </c>
    </row>
    <row r="11" spans="1:7" s="27" customFormat="1" ht="27.75" customHeight="1">
      <c r="A11" s="26"/>
      <c r="B11" s="26"/>
      <c r="C11" s="26"/>
      <c r="D11" s="28"/>
      <c r="E11" s="29"/>
      <c r="F11" s="29"/>
      <c r="G11" s="29"/>
    </row>
    <row r="12" spans="1:7" s="27" customFormat="1" ht="33" customHeight="1">
      <c r="A12" s="26"/>
      <c r="B12" s="26"/>
      <c r="C12" s="26"/>
      <c r="D12" s="28"/>
      <c r="E12" s="29"/>
      <c r="F12" s="29"/>
      <c r="G12" s="29"/>
    </row>
    <row r="13" spans="1:7" s="27" customFormat="1" ht="27.75" customHeight="1">
      <c r="A13" s="26"/>
      <c r="B13" s="26"/>
      <c r="C13" s="26"/>
      <c r="D13" s="28"/>
      <c r="E13" s="29"/>
      <c r="F13" s="29"/>
      <c r="G13" s="29"/>
    </row>
    <row r="14" spans="1:7" s="27" customFormat="1" ht="27.75" customHeight="1">
      <c r="A14" s="26"/>
      <c r="B14" s="26"/>
      <c r="C14" s="26"/>
      <c r="D14" s="30"/>
      <c r="E14" s="31"/>
      <c r="F14" s="31"/>
      <c r="G14" s="31"/>
    </row>
    <row r="15" spans="1:7" s="27" customFormat="1" ht="27.75" customHeight="1">
      <c r="A15" s="26"/>
      <c r="B15" s="26"/>
      <c r="C15" s="26"/>
      <c r="D15" s="30"/>
      <c r="E15" s="31"/>
      <c r="F15" s="31"/>
      <c r="G15" s="31"/>
    </row>
    <row r="16" spans="1:7" s="27" customFormat="1" ht="27.75" customHeight="1">
      <c r="A16" s="26"/>
      <c r="B16" s="26"/>
      <c r="C16" s="26"/>
      <c r="D16" s="30"/>
      <c r="E16" s="31"/>
      <c r="F16" s="31"/>
      <c r="G16" s="31"/>
    </row>
    <row r="17" spans="1:7" s="27" customFormat="1" ht="27.75" customHeight="1">
      <c r="A17" s="26"/>
      <c r="B17" s="26"/>
      <c r="C17" s="26"/>
      <c r="D17" s="30"/>
      <c r="E17" s="31"/>
      <c r="F17" s="31"/>
      <c r="G17" s="31"/>
    </row>
    <row r="18" spans="1:7" ht="27.75" customHeight="1">
      <c r="A18" s="195" t="s">
        <v>53</v>
      </c>
      <c r="B18" s="196"/>
      <c r="C18" s="196"/>
      <c r="D18" s="32"/>
      <c r="E18" s="145">
        <f>SUM(E8:E17)</f>
        <v>13702035</v>
      </c>
      <c r="F18" s="145">
        <f>SUM(F8:F17)</f>
        <v>11175788</v>
      </c>
      <c r="G18" s="145">
        <f>SUM(G8:G17)</f>
        <v>2526247</v>
      </c>
    </row>
  </sheetData>
  <sheetProtection/>
  <mergeCells count="8">
    <mergeCell ref="A18:C18"/>
    <mergeCell ref="A3:G3"/>
    <mergeCell ref="A5:D5"/>
    <mergeCell ref="E5:E7"/>
    <mergeCell ref="F5:F7"/>
    <mergeCell ref="G5:G7"/>
    <mergeCell ref="A6:C6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6" sqref="B6"/>
    </sheetView>
  </sheetViews>
  <sheetFormatPr defaultColWidth="32.66015625" defaultRowHeight="11.25"/>
  <cols>
    <col min="1" max="1" width="39" style="8" customWidth="1"/>
    <col min="2" max="2" width="18.5" style="8" customWidth="1"/>
    <col min="3" max="3" width="33.66015625" style="8" customWidth="1"/>
    <col min="4" max="4" width="18.5" style="8" customWidth="1"/>
    <col min="5" max="251" width="12" style="8" customWidth="1"/>
    <col min="252" max="252" width="39" style="8" customWidth="1"/>
    <col min="253" max="253" width="18.5" style="8" customWidth="1"/>
    <col min="254" max="254" width="33.66015625" style="8" customWidth="1"/>
    <col min="255" max="255" width="18.5" style="8" customWidth="1"/>
    <col min="256" max="16384" width="32.66015625" style="8" customWidth="1"/>
  </cols>
  <sheetData>
    <row r="1" spans="1:4" ht="14.25">
      <c r="A1" s="77" t="s">
        <v>99</v>
      </c>
      <c r="B1" s="9"/>
      <c r="C1" s="9"/>
      <c r="D1" s="9"/>
    </row>
    <row r="2" spans="1:4" ht="20.25">
      <c r="A2" s="10" t="s">
        <v>214</v>
      </c>
      <c r="B2" s="10"/>
      <c r="C2" s="10"/>
      <c r="D2" s="10"/>
    </row>
    <row r="3" spans="1:4" ht="14.25">
      <c r="A3" s="181" t="s">
        <v>241</v>
      </c>
      <c r="B3" s="182"/>
      <c r="C3" s="182"/>
      <c r="D3" s="9" t="s">
        <v>80</v>
      </c>
    </row>
    <row r="4" spans="1:4" ht="24" customHeight="1">
      <c r="A4" s="208" t="s">
        <v>242</v>
      </c>
      <c r="B4" s="209"/>
      <c r="C4" s="11" t="s">
        <v>3</v>
      </c>
      <c r="D4" s="11"/>
    </row>
    <row r="5" spans="1:4" ht="24" customHeight="1">
      <c r="A5" s="12" t="s">
        <v>4</v>
      </c>
      <c r="B5" s="12" t="s">
        <v>105</v>
      </c>
      <c r="C5" s="13" t="s">
        <v>5</v>
      </c>
      <c r="D5" s="12" t="s">
        <v>106</v>
      </c>
    </row>
    <row r="6" spans="1:4" ht="24" customHeight="1">
      <c r="A6" s="55" t="s">
        <v>34</v>
      </c>
      <c r="B6" s="127">
        <f>B7+B8</f>
        <v>10525788</v>
      </c>
      <c r="C6" s="53" t="s">
        <v>74</v>
      </c>
      <c r="D6" s="127"/>
    </row>
    <row r="7" spans="1:4" ht="24" customHeight="1">
      <c r="A7" s="55" t="s">
        <v>35</v>
      </c>
      <c r="B7" s="127">
        <v>10525788</v>
      </c>
      <c r="C7" s="53" t="s">
        <v>6</v>
      </c>
      <c r="D7" s="127"/>
    </row>
    <row r="8" spans="1:4" ht="24" customHeight="1">
      <c r="A8" s="55" t="s">
        <v>36</v>
      </c>
      <c r="B8" s="127"/>
      <c r="C8" s="53" t="s">
        <v>57</v>
      </c>
      <c r="D8" s="127"/>
    </row>
    <row r="9" spans="1:4" ht="24" customHeight="1">
      <c r="A9" s="55" t="s">
        <v>37</v>
      </c>
      <c r="B9" s="127">
        <f>SUM(B10:B15)</f>
        <v>2421247</v>
      </c>
      <c r="C9" s="53" t="s">
        <v>58</v>
      </c>
      <c r="D9" s="127">
        <f>B26</f>
        <v>12947035</v>
      </c>
    </row>
    <row r="10" spans="1:4" ht="24" customHeight="1">
      <c r="A10" s="14" t="s">
        <v>76</v>
      </c>
      <c r="B10" s="127">
        <v>2421247</v>
      </c>
      <c r="C10" s="53" t="s">
        <v>59</v>
      </c>
      <c r="D10" s="127"/>
    </row>
    <row r="11" spans="1:4" ht="24" customHeight="1">
      <c r="A11" s="55" t="s">
        <v>38</v>
      </c>
      <c r="B11" s="127"/>
      <c r="C11" s="53" t="s">
        <v>60</v>
      </c>
      <c r="D11" s="127"/>
    </row>
    <row r="12" spans="1:4" ht="24" customHeight="1">
      <c r="A12" s="14" t="s">
        <v>78</v>
      </c>
      <c r="B12" s="127"/>
      <c r="C12" s="53" t="s">
        <v>61</v>
      </c>
      <c r="D12" s="127"/>
    </row>
    <row r="13" spans="1:4" ht="54" customHeight="1">
      <c r="A13" s="55" t="s">
        <v>39</v>
      </c>
      <c r="B13" s="127"/>
      <c r="C13" s="53" t="s">
        <v>62</v>
      </c>
      <c r="D13" s="127"/>
    </row>
    <row r="14" spans="1:4" ht="24" customHeight="1">
      <c r="A14" s="55" t="s">
        <v>40</v>
      </c>
      <c r="B14" s="128"/>
      <c r="C14" s="53" t="s">
        <v>63</v>
      </c>
      <c r="D14" s="127"/>
    </row>
    <row r="15" spans="1:4" ht="24" customHeight="1">
      <c r="A15" s="55" t="s">
        <v>41</v>
      </c>
      <c r="B15" s="128"/>
      <c r="C15" s="53" t="s">
        <v>64</v>
      </c>
      <c r="D15" s="127"/>
    </row>
    <row r="16" spans="1:4" ht="24" customHeight="1">
      <c r="A16" s="55" t="s">
        <v>42</v>
      </c>
      <c r="B16" s="127">
        <f>SUM(B17:B18)</f>
        <v>0</v>
      </c>
      <c r="C16" s="54" t="s">
        <v>65</v>
      </c>
      <c r="D16" s="127"/>
    </row>
    <row r="17" spans="1:4" ht="24" customHeight="1">
      <c r="A17" s="55" t="s">
        <v>43</v>
      </c>
      <c r="B17" s="127"/>
      <c r="C17" s="53" t="s">
        <v>66</v>
      </c>
      <c r="D17" s="127"/>
    </row>
    <row r="18" spans="1:4" ht="24" customHeight="1">
      <c r="A18" s="55" t="s">
        <v>44</v>
      </c>
      <c r="B18" s="127"/>
      <c r="C18" s="53" t="s">
        <v>67</v>
      </c>
      <c r="D18" s="127"/>
    </row>
    <row r="19" spans="1:4" ht="24" customHeight="1">
      <c r="A19" s="16" t="s">
        <v>108</v>
      </c>
      <c r="B19" s="127"/>
      <c r="C19" s="53" t="s">
        <v>68</v>
      </c>
      <c r="D19" s="127"/>
    </row>
    <row r="20" spans="1:4" ht="24" customHeight="1">
      <c r="A20" s="16"/>
      <c r="B20" s="127"/>
      <c r="C20" s="53" t="s">
        <v>69</v>
      </c>
      <c r="D20" s="127"/>
    </row>
    <row r="21" spans="1:4" ht="24" customHeight="1">
      <c r="A21" s="16"/>
      <c r="B21" s="127"/>
      <c r="C21" s="53" t="s">
        <v>70</v>
      </c>
      <c r="D21" s="127"/>
    </row>
    <row r="22" spans="1:4" ht="24" customHeight="1">
      <c r="A22" s="16"/>
      <c r="B22" s="127"/>
      <c r="C22" s="53" t="s">
        <v>71</v>
      </c>
      <c r="D22" s="127"/>
    </row>
    <row r="23" spans="1:4" ht="24" customHeight="1">
      <c r="A23" s="16"/>
      <c r="B23" s="127"/>
      <c r="C23" s="53" t="s">
        <v>72</v>
      </c>
      <c r="D23" s="127"/>
    </row>
    <row r="24" spans="1:4" ht="24" customHeight="1">
      <c r="A24" s="16"/>
      <c r="B24" s="127"/>
      <c r="C24" s="53" t="s">
        <v>73</v>
      </c>
      <c r="D24" s="127"/>
    </row>
    <row r="25" spans="1:4" ht="24" customHeight="1">
      <c r="A25" s="16"/>
      <c r="B25" s="127"/>
      <c r="C25" s="53"/>
      <c r="D25" s="127"/>
    </row>
    <row r="26" spans="1:4" ht="24" customHeight="1">
      <c r="A26" s="18"/>
      <c r="B26" s="129">
        <f>B6+B9</f>
        <v>12947035</v>
      </c>
      <c r="C26" s="15"/>
      <c r="D26" s="129"/>
    </row>
  </sheetData>
  <sheetProtection/>
  <mergeCells count="2">
    <mergeCell ref="A3:C3"/>
    <mergeCell ref="A4:B4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E5" sqref="E5:G5"/>
    </sheetView>
  </sheetViews>
  <sheetFormatPr defaultColWidth="9.33203125" defaultRowHeight="11.25"/>
  <cols>
    <col min="1" max="3" width="6.5" style="35" customWidth="1"/>
    <col min="4" max="4" width="29" style="35" customWidth="1"/>
    <col min="5" max="5" width="17.5" style="35" customWidth="1"/>
    <col min="6" max="6" width="18.16015625" style="35" bestFit="1" customWidth="1"/>
    <col min="7" max="8" width="18" style="35" customWidth="1"/>
    <col min="9" max="16384" width="9.33203125" style="35" customWidth="1"/>
  </cols>
  <sheetData>
    <row r="1" spans="1:7" ht="14.25" customHeight="1">
      <c r="A1" s="19" t="s">
        <v>100</v>
      </c>
      <c r="B1" s="19"/>
      <c r="C1" s="19"/>
      <c r="D1" s="56"/>
      <c r="G1" s="36"/>
    </row>
    <row r="2" spans="1:7" ht="15.75" customHeight="1">
      <c r="A2" s="57"/>
      <c r="B2" s="57"/>
      <c r="C2" s="57"/>
      <c r="D2" s="58"/>
      <c r="G2" s="36"/>
    </row>
    <row r="3" spans="1:7" ht="35.25" customHeight="1">
      <c r="A3" s="213" t="s">
        <v>111</v>
      </c>
      <c r="B3" s="213"/>
      <c r="C3" s="213"/>
      <c r="D3" s="213"/>
      <c r="E3" s="213"/>
      <c r="F3" s="213"/>
      <c r="G3" s="213"/>
    </row>
    <row r="4" spans="1:8" ht="35.25" customHeight="1">
      <c r="A4" s="153" t="s">
        <v>241</v>
      </c>
      <c r="B4" s="120"/>
      <c r="C4" s="120"/>
      <c r="D4" s="120"/>
      <c r="E4" s="25"/>
      <c r="F4" s="25"/>
      <c r="G4" s="59" t="s">
        <v>16</v>
      </c>
      <c r="H4" s="60"/>
    </row>
    <row r="5" spans="1:7" s="61" customFormat="1" ht="23.25" customHeight="1">
      <c r="A5" s="214" t="s">
        <v>45</v>
      </c>
      <c r="B5" s="214"/>
      <c r="C5" s="214"/>
      <c r="D5" s="214"/>
      <c r="E5" s="214" t="s">
        <v>107</v>
      </c>
      <c r="F5" s="214"/>
      <c r="G5" s="214"/>
    </row>
    <row r="6" spans="1:7" s="61" customFormat="1" ht="23.25" customHeight="1">
      <c r="A6" s="198" t="s">
        <v>48</v>
      </c>
      <c r="B6" s="204"/>
      <c r="C6" s="205"/>
      <c r="D6" s="206" t="s">
        <v>49</v>
      </c>
      <c r="E6" s="206" t="s">
        <v>0</v>
      </c>
      <c r="F6" s="206" t="s">
        <v>46</v>
      </c>
      <c r="G6" s="206" t="s">
        <v>47</v>
      </c>
    </row>
    <row r="7" spans="1:7" s="39" customFormat="1" ht="31.5" customHeight="1">
      <c r="A7" s="26" t="s">
        <v>51</v>
      </c>
      <c r="B7" s="26" t="s">
        <v>50</v>
      </c>
      <c r="C7" s="26" t="s">
        <v>52</v>
      </c>
      <c r="D7" s="215"/>
      <c r="E7" s="215"/>
      <c r="F7" s="215"/>
      <c r="G7" s="215"/>
    </row>
    <row r="8" spans="1:7" s="39" customFormat="1" ht="31.5" customHeight="1">
      <c r="A8" s="175" t="s">
        <v>135</v>
      </c>
      <c r="B8" s="175" t="s">
        <v>215</v>
      </c>
      <c r="C8" s="175" t="s">
        <v>216</v>
      </c>
      <c r="D8" s="174" t="s">
        <v>232</v>
      </c>
      <c r="E8" s="178">
        <f>F8+G8</f>
        <v>9499529</v>
      </c>
      <c r="F8" s="178">
        <v>9499529</v>
      </c>
      <c r="G8" s="130"/>
    </row>
    <row r="9" spans="1:7" s="39" customFormat="1" ht="31.5" customHeight="1">
      <c r="A9" s="176">
        <v>205</v>
      </c>
      <c r="B9" s="177" t="s">
        <v>142</v>
      </c>
      <c r="C9" s="177" t="s">
        <v>233</v>
      </c>
      <c r="D9" s="174" t="s">
        <v>234</v>
      </c>
      <c r="E9" s="29">
        <v>1676259</v>
      </c>
      <c r="F9" s="29">
        <v>1676259</v>
      </c>
      <c r="G9" s="29"/>
    </row>
    <row r="10" spans="1:7" s="39" customFormat="1" ht="31.5" customHeight="1">
      <c r="A10" s="176">
        <v>205</v>
      </c>
      <c r="B10" s="177" t="s">
        <v>235</v>
      </c>
      <c r="C10" s="177" t="s">
        <v>236</v>
      </c>
      <c r="D10" s="174" t="s">
        <v>237</v>
      </c>
      <c r="E10" s="29">
        <v>2526247</v>
      </c>
      <c r="F10" s="29"/>
      <c r="G10" s="29">
        <v>2526247</v>
      </c>
    </row>
    <row r="11" spans="1:7" s="39" customFormat="1" ht="31.5" customHeight="1">
      <c r="A11" s="26"/>
      <c r="B11" s="26"/>
      <c r="C11" s="26"/>
      <c r="D11" s="28"/>
      <c r="E11" s="29"/>
      <c r="F11" s="29"/>
      <c r="G11" s="29"/>
    </row>
    <row r="12" spans="1:7" s="39" customFormat="1" ht="31.5" customHeight="1">
      <c r="A12" s="26"/>
      <c r="B12" s="26"/>
      <c r="C12" s="26"/>
      <c r="D12" s="28"/>
      <c r="E12" s="29"/>
      <c r="F12" s="29"/>
      <c r="G12" s="29"/>
    </row>
    <row r="13" spans="1:7" s="39" customFormat="1" ht="31.5" customHeight="1">
      <c r="A13" s="26"/>
      <c r="B13" s="26"/>
      <c r="C13" s="26"/>
      <c r="D13" s="28"/>
      <c r="E13" s="29"/>
      <c r="F13" s="29"/>
      <c r="G13" s="29"/>
    </row>
    <row r="14" spans="1:7" s="39" customFormat="1" ht="31.5" customHeight="1">
      <c r="A14" s="26"/>
      <c r="B14" s="26"/>
      <c r="C14" s="26"/>
      <c r="D14" s="62"/>
      <c r="E14" s="29"/>
      <c r="F14" s="29"/>
      <c r="G14" s="29"/>
    </row>
    <row r="15" spans="1:7" s="39" customFormat="1" ht="31.5" customHeight="1">
      <c r="A15" s="26"/>
      <c r="B15" s="26"/>
      <c r="C15" s="26"/>
      <c r="D15" s="62"/>
      <c r="E15" s="29"/>
      <c r="F15" s="29"/>
      <c r="G15" s="29"/>
    </row>
    <row r="16" spans="1:7" ht="31.5" customHeight="1">
      <c r="A16" s="26"/>
      <c r="B16" s="63"/>
      <c r="C16" s="63"/>
      <c r="D16" s="62"/>
      <c r="E16" s="29"/>
      <c r="F16" s="64"/>
      <c r="G16" s="65"/>
    </row>
    <row r="17" spans="1:7" ht="31.5" customHeight="1">
      <c r="A17" s="26"/>
      <c r="B17" s="63"/>
      <c r="C17" s="63"/>
      <c r="D17" s="66"/>
      <c r="E17" s="64"/>
      <c r="F17" s="64"/>
      <c r="G17" s="31"/>
    </row>
    <row r="18" spans="1:7" ht="31.5" customHeight="1">
      <c r="A18" s="26"/>
      <c r="B18" s="63"/>
      <c r="C18" s="63"/>
      <c r="D18" s="67"/>
      <c r="E18" s="68"/>
      <c r="F18" s="68"/>
      <c r="G18" s="68"/>
    </row>
    <row r="19" spans="1:7" ht="31.5" customHeight="1">
      <c r="A19" s="26"/>
      <c r="B19" s="63"/>
      <c r="C19" s="63"/>
      <c r="D19" s="67"/>
      <c r="E19" s="68"/>
      <c r="F19" s="68"/>
      <c r="G19" s="68"/>
    </row>
    <row r="20" spans="1:7" ht="31.5" customHeight="1">
      <c r="A20" s="210"/>
      <c r="B20" s="211"/>
      <c r="C20" s="211"/>
      <c r="D20" s="44" t="s">
        <v>33</v>
      </c>
      <c r="E20" s="45">
        <f>SUM(E8:E19)</f>
        <v>13702035</v>
      </c>
      <c r="F20" s="45">
        <f>SUM(F8:F19)</f>
        <v>11175788</v>
      </c>
      <c r="G20" s="45">
        <f>SUM(G8:G19)</f>
        <v>2526247</v>
      </c>
    </row>
    <row r="21" spans="1:7" ht="24" customHeight="1">
      <c r="A21" s="212" t="s">
        <v>79</v>
      </c>
      <c r="B21" s="212"/>
      <c r="C21" s="212"/>
      <c r="D21" s="212"/>
      <c r="E21" s="212"/>
      <c r="F21" s="212"/>
      <c r="G21" s="212"/>
    </row>
    <row r="22" spans="1:7" ht="14.25">
      <c r="A22" s="69"/>
      <c r="B22" s="69"/>
      <c r="C22" s="69"/>
      <c r="D22" s="69"/>
      <c r="E22" s="69"/>
      <c r="F22" s="69"/>
      <c r="G22" s="69"/>
    </row>
    <row r="23" spans="1:7" ht="14.25">
      <c r="A23" s="69"/>
      <c r="B23" s="69"/>
      <c r="C23" s="69"/>
      <c r="D23" s="69"/>
      <c r="E23" s="69"/>
      <c r="F23" s="69"/>
      <c r="G23" s="69"/>
    </row>
    <row r="24" spans="1:7" ht="14.25">
      <c r="A24" s="69"/>
      <c r="B24" s="69"/>
      <c r="C24" s="69"/>
      <c r="D24" s="69"/>
      <c r="E24" s="69"/>
      <c r="F24" s="69"/>
      <c r="G24" s="69"/>
    </row>
    <row r="25" spans="1:7" ht="14.25">
      <c r="A25" s="69"/>
      <c r="B25" s="69"/>
      <c r="C25" s="69"/>
      <c r="D25" s="69"/>
      <c r="E25" s="69"/>
      <c r="F25" s="69"/>
      <c r="G25" s="69"/>
    </row>
    <row r="26" spans="1:7" ht="14.25">
      <c r="A26" s="69"/>
      <c r="B26" s="69"/>
      <c r="C26" s="69"/>
      <c r="D26" s="69"/>
      <c r="E26" s="69"/>
      <c r="F26" s="69"/>
      <c r="G26" s="69"/>
    </row>
    <row r="27" spans="1:7" ht="14.25">
      <c r="A27" s="69"/>
      <c r="B27" s="69"/>
      <c r="C27" s="69"/>
      <c r="D27" s="69"/>
      <c r="E27" s="69"/>
      <c r="F27" s="69"/>
      <c r="G27" s="69"/>
    </row>
    <row r="28" spans="1:7" ht="14.25">
      <c r="A28" s="69"/>
      <c r="B28" s="69"/>
      <c r="C28" s="69"/>
      <c r="D28" s="69"/>
      <c r="E28" s="69"/>
      <c r="F28" s="69"/>
      <c r="G28" s="69"/>
    </row>
    <row r="29" spans="1:7" ht="14.25">
      <c r="A29" s="69"/>
      <c r="B29" s="69"/>
      <c r="C29" s="69"/>
      <c r="D29" s="69"/>
      <c r="E29" s="69"/>
      <c r="F29" s="69"/>
      <c r="G29" s="69"/>
    </row>
    <row r="30" spans="1:7" ht="14.25">
      <c r="A30" s="69"/>
      <c r="B30" s="69"/>
      <c r="C30" s="69"/>
      <c r="D30" s="69"/>
      <c r="E30" s="69"/>
      <c r="F30" s="69"/>
      <c r="G30" s="69"/>
    </row>
    <row r="31" spans="1:7" ht="14.25">
      <c r="A31" s="69"/>
      <c r="B31" s="69"/>
      <c r="C31" s="69"/>
      <c r="D31" s="69"/>
      <c r="E31" s="69"/>
      <c r="F31" s="69"/>
      <c r="G31" s="69"/>
    </row>
    <row r="32" spans="1:7" ht="14.25">
      <c r="A32" s="69"/>
      <c r="B32" s="69"/>
      <c r="C32" s="69"/>
      <c r="D32" s="69"/>
      <c r="E32" s="69"/>
      <c r="F32" s="69"/>
      <c r="G32" s="69"/>
    </row>
    <row r="33" spans="1:7" ht="14.25">
      <c r="A33" s="69"/>
      <c r="B33" s="69"/>
      <c r="C33" s="69"/>
      <c r="D33" s="69"/>
      <c r="E33" s="69"/>
      <c r="F33" s="69"/>
      <c r="G33" s="69"/>
    </row>
  </sheetData>
  <sheetProtection/>
  <mergeCells count="10">
    <mergeCell ref="A20:C20"/>
    <mergeCell ref="A21:G21"/>
    <mergeCell ref="A3:G3"/>
    <mergeCell ref="A5:D5"/>
    <mergeCell ref="E5:G5"/>
    <mergeCell ref="A6:C6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9">
      <selection activeCell="A2" sqref="A2:B2"/>
    </sheetView>
  </sheetViews>
  <sheetFormatPr defaultColWidth="9.33203125" defaultRowHeight="11.25"/>
  <cols>
    <col min="1" max="1" width="6.66015625" style="0" customWidth="1"/>
    <col min="2" max="2" width="16.16015625" style="0" customWidth="1"/>
    <col min="3" max="3" width="9.5" style="0" customWidth="1"/>
    <col min="4" max="4" width="11.5" style="0" customWidth="1"/>
    <col min="5" max="5" width="8.16015625" style="0" customWidth="1"/>
    <col min="6" max="6" width="5.83203125" style="0" customWidth="1"/>
    <col min="7" max="7" width="5.16015625" style="0" customWidth="1"/>
    <col min="8" max="8" width="5.5" style="0" customWidth="1"/>
    <col min="9" max="9" width="3.83203125" style="0" customWidth="1"/>
    <col min="10" max="10" width="7" style="0" customWidth="1"/>
    <col min="11" max="11" width="3.83203125" style="0" customWidth="1"/>
    <col min="12" max="12" width="4.83203125" style="0" customWidth="1"/>
    <col min="13" max="13" width="5.33203125" style="0" customWidth="1"/>
    <col min="14" max="14" width="4.83203125" style="0" customWidth="1"/>
    <col min="15" max="15" width="11.5" style="0" customWidth="1"/>
  </cols>
  <sheetData>
    <row r="1" spans="1:15" ht="25.5" customHeight="1">
      <c r="A1" s="47" t="s">
        <v>212</v>
      </c>
      <c r="B1" s="231" t="s">
        <v>141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6.5">
      <c r="A2" s="160" t="s">
        <v>144</v>
      </c>
      <c r="B2" s="179" t="s">
        <v>243</v>
      </c>
      <c r="C2" s="161"/>
      <c r="D2" s="161"/>
      <c r="E2" s="161"/>
      <c r="F2" s="161"/>
      <c r="G2" s="161"/>
      <c r="H2" s="161"/>
      <c r="I2" s="161"/>
      <c r="J2" s="161"/>
      <c r="K2" s="217"/>
      <c r="L2" s="218"/>
      <c r="M2" s="159"/>
      <c r="N2" s="217" t="s">
        <v>143</v>
      </c>
      <c r="O2" s="217"/>
    </row>
    <row r="3" spans="1:15" ht="11.25">
      <c r="A3" s="228" t="s">
        <v>145</v>
      </c>
      <c r="B3" s="225" t="s">
        <v>146</v>
      </c>
      <c r="C3" s="219" t="s">
        <v>147</v>
      </c>
      <c r="D3" s="220"/>
      <c r="E3" s="220"/>
      <c r="F3" s="220"/>
      <c r="G3" s="220"/>
      <c r="H3" s="220"/>
      <c r="I3" s="220"/>
      <c r="J3" s="220"/>
      <c r="K3" s="221"/>
      <c r="L3" s="222" t="s">
        <v>148</v>
      </c>
      <c r="M3" s="222"/>
      <c r="N3" s="222"/>
      <c r="O3" s="223" t="s">
        <v>149</v>
      </c>
    </row>
    <row r="4" spans="1:15" ht="11.25">
      <c r="A4" s="229"/>
      <c r="B4" s="225"/>
      <c r="C4" s="225" t="s">
        <v>150</v>
      </c>
      <c r="D4" s="225" t="s">
        <v>151</v>
      </c>
      <c r="E4" s="225"/>
      <c r="F4" s="225"/>
      <c r="G4" s="216" t="s">
        <v>152</v>
      </c>
      <c r="H4" s="216" t="s">
        <v>153</v>
      </c>
      <c r="I4" s="216" t="s">
        <v>154</v>
      </c>
      <c r="J4" s="216" t="s">
        <v>155</v>
      </c>
      <c r="K4" s="216" t="s">
        <v>156</v>
      </c>
      <c r="L4" s="222"/>
      <c r="M4" s="222"/>
      <c r="N4" s="222"/>
      <c r="O4" s="224"/>
    </row>
    <row r="5" spans="1:15" ht="33">
      <c r="A5" s="230"/>
      <c r="B5" s="225"/>
      <c r="C5" s="225"/>
      <c r="D5" s="163" t="s">
        <v>157</v>
      </c>
      <c r="E5" s="163" t="s">
        <v>158</v>
      </c>
      <c r="F5" s="163" t="s">
        <v>159</v>
      </c>
      <c r="G5" s="216"/>
      <c r="H5" s="216"/>
      <c r="I5" s="216"/>
      <c r="J5" s="216"/>
      <c r="K5" s="216"/>
      <c r="L5" s="164" t="s">
        <v>51</v>
      </c>
      <c r="M5" s="164" t="s">
        <v>50</v>
      </c>
      <c r="N5" s="164" t="s">
        <v>52</v>
      </c>
      <c r="O5" s="224"/>
    </row>
    <row r="6" spans="1:15" ht="11.25">
      <c r="A6" s="225" t="s">
        <v>150</v>
      </c>
      <c r="B6" s="225"/>
      <c r="C6" s="163">
        <f>C7+C43+C49+C50+C51</f>
        <v>13702035</v>
      </c>
      <c r="D6" s="165">
        <f>D7+D49+D43+D51</f>
        <v>12947035</v>
      </c>
      <c r="E6" s="163">
        <f aca="true" t="shared" si="0" ref="E6:K6">E7+E43+E49+E50+E51</f>
        <v>0</v>
      </c>
      <c r="F6" s="163">
        <f t="shared" si="0"/>
        <v>0</v>
      </c>
      <c r="G6" s="163">
        <f t="shared" si="0"/>
        <v>0</v>
      </c>
      <c r="H6" s="163">
        <f t="shared" si="0"/>
        <v>0</v>
      </c>
      <c r="I6" s="163">
        <f t="shared" si="0"/>
        <v>0</v>
      </c>
      <c r="J6" s="163">
        <f t="shared" si="0"/>
        <v>755000</v>
      </c>
      <c r="K6" s="163">
        <f t="shared" si="0"/>
        <v>0</v>
      </c>
      <c r="L6" s="166"/>
      <c r="M6" s="167"/>
      <c r="N6" s="167"/>
      <c r="O6" s="168"/>
    </row>
    <row r="7" spans="1:15" ht="11.25">
      <c r="A7" s="226" t="s">
        <v>160</v>
      </c>
      <c r="B7" s="227"/>
      <c r="C7" s="163">
        <f>SUM(C8:C42)</f>
        <v>11175788</v>
      </c>
      <c r="D7" s="165">
        <f>SUM(D8:D42)</f>
        <v>11175788</v>
      </c>
      <c r="E7" s="163">
        <f aca="true" t="shared" si="1" ref="E7:K7">SUM(E8:E42)</f>
        <v>0</v>
      </c>
      <c r="F7" s="163">
        <f t="shared" si="1"/>
        <v>0</v>
      </c>
      <c r="G7" s="163">
        <f t="shared" si="1"/>
        <v>0</v>
      </c>
      <c r="H7" s="163">
        <f t="shared" si="1"/>
        <v>0</v>
      </c>
      <c r="I7" s="163">
        <f t="shared" si="1"/>
        <v>0</v>
      </c>
      <c r="J7" s="163">
        <f t="shared" si="1"/>
        <v>0</v>
      </c>
      <c r="K7" s="163">
        <f t="shared" si="1"/>
        <v>0</v>
      </c>
      <c r="L7" s="166">
        <v>205</v>
      </c>
      <c r="M7" s="167" t="s">
        <v>142</v>
      </c>
      <c r="N7" s="167" t="s">
        <v>142</v>
      </c>
      <c r="O7" s="168" t="s">
        <v>226</v>
      </c>
    </row>
    <row r="8" spans="1:15" ht="11.25">
      <c r="A8" s="225" t="s">
        <v>161</v>
      </c>
      <c r="B8" s="163" t="s">
        <v>162</v>
      </c>
      <c r="C8" s="163">
        <f>SUM(D8:K8)</f>
        <v>4364400</v>
      </c>
      <c r="D8" s="169">
        <v>4364400</v>
      </c>
      <c r="E8" s="162"/>
      <c r="F8" s="162"/>
      <c r="G8" s="162"/>
      <c r="H8" s="162"/>
      <c r="I8" s="162"/>
      <c r="J8" s="162"/>
      <c r="K8" s="170"/>
      <c r="L8" s="166">
        <v>205</v>
      </c>
      <c r="M8" s="167" t="s">
        <v>142</v>
      </c>
      <c r="N8" s="167" t="s">
        <v>142</v>
      </c>
      <c r="O8" s="168" t="s">
        <v>226</v>
      </c>
    </row>
    <row r="9" spans="1:15" ht="11.25">
      <c r="A9" s="225"/>
      <c r="B9" s="171" t="s">
        <v>163</v>
      </c>
      <c r="C9" s="163">
        <f aca="true" t="shared" si="2" ref="C9:C41">SUM(D9:K9)</f>
        <v>1829400</v>
      </c>
      <c r="D9" s="169">
        <v>1829400</v>
      </c>
      <c r="E9" s="162"/>
      <c r="F9" s="162"/>
      <c r="G9" s="162"/>
      <c r="H9" s="162"/>
      <c r="I9" s="162"/>
      <c r="J9" s="170"/>
      <c r="K9" s="170"/>
      <c r="L9" s="170"/>
      <c r="M9" s="170"/>
      <c r="N9" s="170"/>
      <c r="O9" s="170"/>
    </row>
    <row r="10" spans="1:15" ht="11.25">
      <c r="A10" s="225"/>
      <c r="B10" s="171" t="s">
        <v>164</v>
      </c>
      <c r="C10" s="163">
        <f t="shared" si="2"/>
        <v>0</v>
      </c>
      <c r="D10" s="169"/>
      <c r="E10" s="162"/>
      <c r="F10" s="162"/>
      <c r="G10" s="162"/>
      <c r="H10" s="162"/>
      <c r="I10" s="162"/>
      <c r="J10" s="170"/>
      <c r="K10" s="170"/>
      <c r="L10" s="170"/>
      <c r="M10" s="170"/>
      <c r="N10" s="170"/>
      <c r="O10" s="170"/>
    </row>
    <row r="11" spans="1:15" ht="11.25">
      <c r="A11" s="225"/>
      <c r="B11" s="171" t="s">
        <v>165</v>
      </c>
      <c r="C11" s="163">
        <f t="shared" si="2"/>
        <v>0</v>
      </c>
      <c r="D11" s="169"/>
      <c r="E11" s="162"/>
      <c r="F11" s="162"/>
      <c r="G11" s="162"/>
      <c r="H11" s="162"/>
      <c r="I11" s="162"/>
      <c r="J11" s="170"/>
      <c r="K11" s="170"/>
      <c r="L11" s="170"/>
      <c r="M11" s="170"/>
      <c r="N11" s="170"/>
      <c r="O11" s="170"/>
    </row>
    <row r="12" spans="1:15" ht="11.25">
      <c r="A12" s="225"/>
      <c r="B12" s="171" t="s">
        <v>166</v>
      </c>
      <c r="C12" s="163"/>
      <c r="D12" s="169"/>
      <c r="E12" s="162"/>
      <c r="F12" s="162"/>
      <c r="G12" s="162"/>
      <c r="H12" s="162"/>
      <c r="I12" s="162"/>
      <c r="J12" s="170"/>
      <c r="K12" s="170"/>
      <c r="L12" s="170"/>
      <c r="M12" s="170"/>
      <c r="N12" s="170"/>
      <c r="O12" s="170"/>
    </row>
    <row r="13" spans="1:15" ht="16.5">
      <c r="A13" s="225"/>
      <c r="B13" s="171" t="s">
        <v>167</v>
      </c>
      <c r="C13" s="163">
        <f t="shared" si="2"/>
        <v>464535</v>
      </c>
      <c r="D13" s="169">
        <v>464535</v>
      </c>
      <c r="E13" s="162"/>
      <c r="F13" s="162"/>
      <c r="G13" s="162"/>
      <c r="H13" s="162"/>
      <c r="I13" s="162"/>
      <c r="J13" s="170"/>
      <c r="K13" s="170"/>
      <c r="L13" s="166">
        <v>205</v>
      </c>
      <c r="M13" s="167" t="s">
        <v>142</v>
      </c>
      <c r="N13" s="167" t="s">
        <v>142</v>
      </c>
      <c r="O13" s="168" t="s">
        <v>226</v>
      </c>
    </row>
    <row r="14" spans="1:15" ht="11.25">
      <c r="A14" s="225"/>
      <c r="B14" s="171" t="s">
        <v>168</v>
      </c>
      <c r="C14" s="163">
        <f t="shared" si="2"/>
        <v>0</v>
      </c>
      <c r="D14" s="169"/>
      <c r="E14" s="162"/>
      <c r="F14" s="162"/>
      <c r="G14" s="162"/>
      <c r="H14" s="162"/>
      <c r="I14" s="162"/>
      <c r="J14" s="170"/>
      <c r="K14" s="170"/>
      <c r="L14" s="170"/>
      <c r="M14" s="170"/>
      <c r="N14" s="170"/>
      <c r="O14" s="168"/>
    </row>
    <row r="15" spans="1:15" ht="11.25">
      <c r="A15" s="225"/>
      <c r="B15" s="171" t="s">
        <v>169</v>
      </c>
      <c r="C15" s="163">
        <f t="shared" si="2"/>
        <v>0</v>
      </c>
      <c r="D15" s="169"/>
      <c r="E15" s="162"/>
      <c r="F15" s="162"/>
      <c r="G15" s="162"/>
      <c r="H15" s="162"/>
      <c r="I15" s="162"/>
      <c r="J15" s="170"/>
      <c r="K15" s="170"/>
      <c r="L15" s="170"/>
      <c r="M15" s="170"/>
      <c r="N15" s="170"/>
      <c r="O15" s="168"/>
    </row>
    <row r="16" spans="1:15" ht="11.25">
      <c r="A16" s="225"/>
      <c r="B16" s="163" t="s">
        <v>170</v>
      </c>
      <c r="C16" s="163">
        <f t="shared" si="2"/>
        <v>9194</v>
      </c>
      <c r="D16" s="169">
        <v>9194</v>
      </c>
      <c r="E16" s="162"/>
      <c r="F16" s="162"/>
      <c r="G16" s="162"/>
      <c r="H16" s="162"/>
      <c r="I16" s="162"/>
      <c r="J16" s="162"/>
      <c r="K16" s="162"/>
      <c r="L16" s="166">
        <v>205</v>
      </c>
      <c r="M16" s="173" t="s">
        <v>218</v>
      </c>
      <c r="N16" s="167" t="s">
        <v>142</v>
      </c>
      <c r="O16" s="168" t="s">
        <v>226</v>
      </c>
    </row>
    <row r="17" spans="1:16" ht="11.25">
      <c r="A17" s="225" t="s">
        <v>171</v>
      </c>
      <c r="B17" s="163" t="s">
        <v>172</v>
      </c>
      <c r="C17" s="163">
        <f>SUM(D17:K17)</f>
        <v>182000</v>
      </c>
      <c r="D17" s="169">
        <v>182000</v>
      </c>
      <c r="E17" s="162"/>
      <c r="F17" s="162"/>
      <c r="G17" s="162"/>
      <c r="H17" s="162"/>
      <c r="I17" s="162"/>
      <c r="J17" s="162"/>
      <c r="K17" s="162"/>
      <c r="L17" s="166">
        <v>205</v>
      </c>
      <c r="M17" s="173" t="s">
        <v>142</v>
      </c>
      <c r="N17" s="173" t="s">
        <v>227</v>
      </c>
      <c r="O17" s="168" t="s">
        <v>228</v>
      </c>
      <c r="P17" s="158"/>
    </row>
    <row r="18" spans="1:16" ht="11.25">
      <c r="A18" s="225"/>
      <c r="B18" s="163" t="s">
        <v>173</v>
      </c>
      <c r="C18" s="163">
        <f>SUM(D18:K18)</f>
        <v>100000</v>
      </c>
      <c r="D18" s="169">
        <v>100000</v>
      </c>
      <c r="E18" s="162"/>
      <c r="F18" s="162"/>
      <c r="G18" s="162"/>
      <c r="H18" s="162"/>
      <c r="I18" s="162"/>
      <c r="J18" s="162"/>
      <c r="K18" s="162"/>
      <c r="L18" s="166">
        <v>205</v>
      </c>
      <c r="M18" s="173" t="s">
        <v>142</v>
      </c>
      <c r="N18" s="173" t="s">
        <v>227</v>
      </c>
      <c r="O18" s="168" t="s">
        <v>228</v>
      </c>
      <c r="P18" s="158"/>
    </row>
    <row r="19" spans="1:16" ht="11.25">
      <c r="A19" s="225"/>
      <c r="B19" s="163" t="s">
        <v>174</v>
      </c>
      <c r="C19" s="163">
        <f>SUM(D19:K19)</f>
        <v>35000</v>
      </c>
      <c r="D19" s="169">
        <v>35000</v>
      </c>
      <c r="E19" s="162"/>
      <c r="F19" s="162"/>
      <c r="G19" s="162"/>
      <c r="H19" s="162"/>
      <c r="I19" s="162"/>
      <c r="J19" s="162"/>
      <c r="K19" s="162"/>
      <c r="L19" s="166">
        <v>205</v>
      </c>
      <c r="M19" s="173" t="s">
        <v>142</v>
      </c>
      <c r="N19" s="173" t="s">
        <v>227</v>
      </c>
      <c r="O19" s="168" t="s">
        <v>228</v>
      </c>
      <c r="P19" s="158"/>
    </row>
    <row r="20" spans="1:15" ht="11.25">
      <c r="A20" s="225"/>
      <c r="B20" s="163" t="s">
        <v>175</v>
      </c>
      <c r="C20" s="163">
        <f>SUM(D20:K20)</f>
        <v>25000</v>
      </c>
      <c r="D20" s="169">
        <v>25000</v>
      </c>
      <c r="E20" s="162"/>
      <c r="F20" s="162"/>
      <c r="G20" s="162"/>
      <c r="H20" s="162"/>
      <c r="I20" s="162"/>
      <c r="J20" s="162"/>
      <c r="K20" s="162"/>
      <c r="L20" s="166">
        <v>205</v>
      </c>
      <c r="M20" s="173" t="s">
        <v>142</v>
      </c>
      <c r="N20" s="173" t="s">
        <v>227</v>
      </c>
      <c r="O20" s="168" t="s">
        <v>228</v>
      </c>
    </row>
    <row r="21" spans="1:15" ht="11.25">
      <c r="A21" s="225"/>
      <c r="B21" s="163" t="s">
        <v>176</v>
      </c>
      <c r="C21" s="163">
        <f t="shared" si="2"/>
        <v>0</v>
      </c>
      <c r="D21" s="170"/>
      <c r="E21" s="162"/>
      <c r="F21" s="162"/>
      <c r="G21" s="162"/>
      <c r="H21" s="162"/>
      <c r="I21" s="162"/>
      <c r="J21" s="162"/>
      <c r="K21" s="162"/>
      <c r="L21" s="166"/>
      <c r="M21" s="173"/>
      <c r="N21" s="167"/>
      <c r="O21" s="168"/>
    </row>
    <row r="22" spans="1:15" ht="11.25">
      <c r="A22" s="225"/>
      <c r="B22" s="163" t="s">
        <v>177</v>
      </c>
      <c r="C22" s="163">
        <f t="shared" si="2"/>
        <v>104460</v>
      </c>
      <c r="D22" s="170">
        <v>104460</v>
      </c>
      <c r="E22" s="162"/>
      <c r="F22" s="162"/>
      <c r="G22" s="162"/>
      <c r="H22" s="162"/>
      <c r="I22" s="162"/>
      <c r="J22" s="162"/>
      <c r="K22" s="162"/>
      <c r="L22" s="166">
        <v>205</v>
      </c>
      <c r="M22" s="173" t="s">
        <v>142</v>
      </c>
      <c r="N22" s="173" t="s">
        <v>227</v>
      </c>
      <c r="O22" s="168" t="s">
        <v>228</v>
      </c>
    </row>
    <row r="23" spans="1:15" ht="11.25">
      <c r="A23" s="225"/>
      <c r="B23" s="163" t="s">
        <v>178</v>
      </c>
      <c r="C23" s="163"/>
      <c r="D23" s="170"/>
      <c r="E23" s="162"/>
      <c r="F23" s="162"/>
      <c r="G23" s="162"/>
      <c r="H23" s="162"/>
      <c r="I23" s="162"/>
      <c r="J23" s="162"/>
      <c r="K23" s="162"/>
      <c r="L23" s="166"/>
      <c r="M23" s="173"/>
      <c r="N23" s="167"/>
      <c r="O23" s="168"/>
    </row>
    <row r="24" spans="1:15" ht="11.25">
      <c r="A24" s="225"/>
      <c r="B24" s="163" t="s">
        <v>179</v>
      </c>
      <c r="C24" s="163">
        <v>117540</v>
      </c>
      <c r="D24" s="170">
        <v>117540</v>
      </c>
      <c r="E24" s="162"/>
      <c r="F24" s="162"/>
      <c r="G24" s="162"/>
      <c r="H24" s="162"/>
      <c r="I24" s="162"/>
      <c r="J24" s="162"/>
      <c r="K24" s="162"/>
      <c r="L24" s="166">
        <v>205</v>
      </c>
      <c r="M24" s="173" t="s">
        <v>142</v>
      </c>
      <c r="N24" s="173" t="s">
        <v>227</v>
      </c>
      <c r="O24" s="168" t="s">
        <v>228</v>
      </c>
    </row>
    <row r="25" spans="1:15" ht="11.25">
      <c r="A25" s="225"/>
      <c r="B25" s="163" t="s">
        <v>180</v>
      </c>
      <c r="C25" s="163">
        <f t="shared" si="2"/>
        <v>80000</v>
      </c>
      <c r="D25" s="169">
        <v>80000</v>
      </c>
      <c r="E25" s="162"/>
      <c r="F25" s="162"/>
      <c r="G25" s="162"/>
      <c r="H25" s="162"/>
      <c r="I25" s="162"/>
      <c r="J25" s="162"/>
      <c r="K25" s="162"/>
      <c r="L25" s="166">
        <v>205</v>
      </c>
      <c r="M25" s="173" t="s">
        <v>142</v>
      </c>
      <c r="N25" s="173" t="s">
        <v>227</v>
      </c>
      <c r="O25" s="168" t="s">
        <v>228</v>
      </c>
    </row>
    <row r="26" spans="1:15" ht="11.25">
      <c r="A26" s="225"/>
      <c r="B26" s="163" t="s">
        <v>181</v>
      </c>
      <c r="C26" s="163">
        <f t="shared" si="2"/>
        <v>650000</v>
      </c>
      <c r="D26" s="169">
        <v>650000</v>
      </c>
      <c r="E26" s="162"/>
      <c r="F26" s="162"/>
      <c r="G26" s="162"/>
      <c r="H26" s="162"/>
      <c r="I26" s="162"/>
      <c r="J26" s="162"/>
      <c r="K26" s="162"/>
      <c r="L26" s="166">
        <v>205</v>
      </c>
      <c r="M26" s="173" t="s">
        <v>142</v>
      </c>
      <c r="N26" s="173" t="s">
        <v>227</v>
      </c>
      <c r="O26" s="168" t="s">
        <v>228</v>
      </c>
    </row>
    <row r="27" spans="1:15" ht="11.25">
      <c r="A27" s="225"/>
      <c r="B27" s="163" t="s">
        <v>182</v>
      </c>
      <c r="C27" s="163">
        <f>SUM(D27:K27)</f>
        <v>15000</v>
      </c>
      <c r="D27" s="169">
        <v>15000</v>
      </c>
      <c r="E27" s="162"/>
      <c r="F27" s="162"/>
      <c r="G27" s="162"/>
      <c r="H27" s="162"/>
      <c r="I27" s="162"/>
      <c r="J27" s="162"/>
      <c r="K27" s="162"/>
      <c r="L27" s="166">
        <v>205</v>
      </c>
      <c r="M27" s="173" t="s">
        <v>142</v>
      </c>
      <c r="N27" s="173" t="s">
        <v>227</v>
      </c>
      <c r="O27" s="168" t="s">
        <v>228</v>
      </c>
    </row>
    <row r="28" spans="1:15" ht="11.25">
      <c r="A28" s="225"/>
      <c r="B28" s="163" t="s">
        <v>183</v>
      </c>
      <c r="C28" s="163">
        <f t="shared" si="2"/>
        <v>10000</v>
      </c>
      <c r="D28" s="169">
        <v>10000</v>
      </c>
      <c r="E28" s="162"/>
      <c r="F28" s="162"/>
      <c r="G28" s="162"/>
      <c r="H28" s="162"/>
      <c r="I28" s="162"/>
      <c r="J28" s="162"/>
      <c r="K28" s="162"/>
      <c r="L28" s="166">
        <v>205</v>
      </c>
      <c r="M28" s="173" t="s">
        <v>142</v>
      </c>
      <c r="N28" s="173" t="s">
        <v>227</v>
      </c>
      <c r="O28" s="168" t="s">
        <v>228</v>
      </c>
    </row>
    <row r="29" spans="1:15" ht="11.25">
      <c r="A29" s="225"/>
      <c r="B29" s="163" t="s">
        <v>184</v>
      </c>
      <c r="C29" s="163">
        <f t="shared" si="2"/>
        <v>85000</v>
      </c>
      <c r="D29" s="169">
        <v>85000</v>
      </c>
      <c r="E29" s="162"/>
      <c r="F29" s="162"/>
      <c r="G29" s="162"/>
      <c r="H29" s="162"/>
      <c r="I29" s="162"/>
      <c r="J29" s="162"/>
      <c r="K29" s="162"/>
      <c r="L29" s="166">
        <v>205</v>
      </c>
      <c r="M29" s="173" t="s">
        <v>142</v>
      </c>
      <c r="N29" s="173" t="s">
        <v>227</v>
      </c>
      <c r="O29" s="168" t="s">
        <v>228</v>
      </c>
    </row>
    <row r="30" spans="1:15" ht="11.25">
      <c r="A30" s="225"/>
      <c r="B30" s="163" t="s">
        <v>185</v>
      </c>
      <c r="C30" s="163">
        <f t="shared" si="2"/>
        <v>135000</v>
      </c>
      <c r="D30" s="169">
        <v>135000</v>
      </c>
      <c r="E30" s="162"/>
      <c r="F30" s="162"/>
      <c r="G30" s="162"/>
      <c r="H30" s="162"/>
      <c r="I30" s="162"/>
      <c r="J30" s="162"/>
      <c r="K30" s="162"/>
      <c r="L30" s="166">
        <v>205</v>
      </c>
      <c r="M30" s="173" t="s">
        <v>142</v>
      </c>
      <c r="N30" s="173" t="s">
        <v>227</v>
      </c>
      <c r="O30" s="168" t="s">
        <v>228</v>
      </c>
    </row>
    <row r="31" spans="1:15" ht="11.25">
      <c r="A31" s="225"/>
      <c r="B31" s="163" t="s">
        <v>186</v>
      </c>
      <c r="C31" s="163">
        <f t="shared" si="2"/>
        <v>15000</v>
      </c>
      <c r="D31" s="169">
        <v>15000</v>
      </c>
      <c r="E31" s="162"/>
      <c r="F31" s="162"/>
      <c r="G31" s="162"/>
      <c r="H31" s="162"/>
      <c r="I31" s="162"/>
      <c r="J31" s="162"/>
      <c r="K31" s="162"/>
      <c r="L31" s="166">
        <v>205</v>
      </c>
      <c r="M31" s="173" t="s">
        <v>142</v>
      </c>
      <c r="N31" s="173" t="s">
        <v>227</v>
      </c>
      <c r="O31" s="168" t="s">
        <v>228</v>
      </c>
    </row>
    <row r="32" spans="1:15" ht="11.25">
      <c r="A32" s="225"/>
      <c r="B32" s="163" t="s">
        <v>187</v>
      </c>
      <c r="C32" s="163">
        <f t="shared" si="2"/>
        <v>20000</v>
      </c>
      <c r="D32" s="169">
        <v>20000</v>
      </c>
      <c r="E32" s="162"/>
      <c r="F32" s="162"/>
      <c r="G32" s="162"/>
      <c r="H32" s="162"/>
      <c r="I32" s="162"/>
      <c r="J32" s="162"/>
      <c r="K32" s="162"/>
      <c r="L32" s="166">
        <v>205</v>
      </c>
      <c r="M32" s="173" t="s">
        <v>142</v>
      </c>
      <c r="N32" s="173" t="s">
        <v>227</v>
      </c>
      <c r="O32" s="168" t="s">
        <v>228</v>
      </c>
    </row>
    <row r="33" spans="1:15" ht="11.25">
      <c r="A33" s="225"/>
      <c r="B33" s="163" t="s">
        <v>188</v>
      </c>
      <c r="C33" s="163">
        <f t="shared" si="2"/>
        <v>102259</v>
      </c>
      <c r="D33" s="169">
        <v>102259</v>
      </c>
      <c r="E33" s="162"/>
      <c r="F33" s="162"/>
      <c r="G33" s="162"/>
      <c r="H33" s="162"/>
      <c r="I33" s="162"/>
      <c r="J33" s="162"/>
      <c r="K33" s="162"/>
      <c r="L33" s="166">
        <v>205</v>
      </c>
      <c r="M33" s="173" t="s">
        <v>142</v>
      </c>
      <c r="N33" s="173" t="s">
        <v>227</v>
      </c>
      <c r="O33" s="168" t="s">
        <v>228</v>
      </c>
    </row>
    <row r="34" spans="1:15" ht="11.25">
      <c r="A34" s="225" t="s">
        <v>189</v>
      </c>
      <c r="B34" s="163" t="s">
        <v>190</v>
      </c>
      <c r="C34" s="163">
        <f t="shared" si="2"/>
        <v>0</v>
      </c>
      <c r="D34" s="172"/>
      <c r="E34" s="162"/>
      <c r="F34" s="162"/>
      <c r="G34" s="162"/>
      <c r="H34" s="162"/>
      <c r="I34" s="162"/>
      <c r="J34" s="162"/>
      <c r="K34" s="162"/>
      <c r="L34" s="166"/>
      <c r="M34" s="166"/>
      <c r="N34" s="167"/>
      <c r="O34" s="168"/>
    </row>
    <row r="35" spans="1:15" ht="11.25">
      <c r="A35" s="225"/>
      <c r="B35" s="163" t="s">
        <v>191</v>
      </c>
      <c r="C35" s="163">
        <f t="shared" si="2"/>
        <v>0</v>
      </c>
      <c r="D35" s="169"/>
      <c r="E35" s="162"/>
      <c r="F35" s="162"/>
      <c r="G35" s="162"/>
      <c r="H35" s="162"/>
      <c r="I35" s="162"/>
      <c r="J35" s="162"/>
      <c r="K35" s="162"/>
      <c r="L35" s="166"/>
      <c r="M35" s="166"/>
      <c r="N35" s="167"/>
      <c r="O35" s="168"/>
    </row>
    <row r="36" spans="1:15" ht="11.25">
      <c r="A36" s="225"/>
      <c r="B36" s="163" t="s">
        <v>192</v>
      </c>
      <c r="C36" s="163">
        <f t="shared" si="2"/>
        <v>0</v>
      </c>
      <c r="D36" s="169"/>
      <c r="E36" s="162"/>
      <c r="F36" s="162"/>
      <c r="G36" s="162"/>
      <c r="H36" s="162"/>
      <c r="I36" s="162"/>
      <c r="J36" s="162"/>
      <c r="K36" s="162"/>
      <c r="L36" s="166"/>
      <c r="M36" s="166"/>
      <c r="N36" s="167"/>
      <c r="O36" s="168"/>
    </row>
    <row r="37" spans="1:15" ht="11.25">
      <c r="A37" s="225"/>
      <c r="B37" s="163" t="s">
        <v>193</v>
      </c>
      <c r="C37" s="163">
        <f t="shared" si="2"/>
        <v>0</v>
      </c>
      <c r="D37" s="169"/>
      <c r="E37" s="162"/>
      <c r="F37" s="162"/>
      <c r="G37" s="162"/>
      <c r="H37" s="162"/>
      <c r="I37" s="162"/>
      <c r="J37" s="162"/>
      <c r="K37" s="162"/>
      <c r="L37" s="166"/>
      <c r="M37" s="166"/>
      <c r="N37" s="167"/>
      <c r="O37" s="168"/>
    </row>
    <row r="38" spans="1:15" ht="11.25">
      <c r="A38" s="225"/>
      <c r="B38" s="163" t="s">
        <v>194</v>
      </c>
      <c r="C38" s="163">
        <f t="shared" si="2"/>
        <v>0</v>
      </c>
      <c r="D38" s="169"/>
      <c r="E38" s="162"/>
      <c r="F38" s="162"/>
      <c r="G38" s="162"/>
      <c r="H38" s="162"/>
      <c r="I38" s="162"/>
      <c r="J38" s="162"/>
      <c r="K38" s="162"/>
      <c r="L38" s="166"/>
      <c r="M38" s="166"/>
      <c r="N38" s="167"/>
      <c r="O38" s="168"/>
    </row>
    <row r="39" spans="1:15" ht="11.25">
      <c r="A39" s="225"/>
      <c r="B39" s="163" t="s">
        <v>195</v>
      </c>
      <c r="C39" s="163">
        <f t="shared" si="2"/>
        <v>2395000</v>
      </c>
      <c r="D39" s="169">
        <v>2395000</v>
      </c>
      <c r="E39" s="162"/>
      <c r="F39" s="162"/>
      <c r="G39" s="162"/>
      <c r="H39" s="162"/>
      <c r="I39" s="162"/>
      <c r="J39" s="162"/>
      <c r="K39" s="162"/>
      <c r="L39" s="166">
        <v>205</v>
      </c>
      <c r="M39" s="167" t="s">
        <v>142</v>
      </c>
      <c r="N39" s="167" t="s">
        <v>142</v>
      </c>
      <c r="O39" s="168" t="s">
        <v>226</v>
      </c>
    </row>
    <row r="40" spans="1:15" ht="11.25">
      <c r="A40" s="225"/>
      <c r="B40" s="163" t="s">
        <v>196</v>
      </c>
      <c r="C40" s="163">
        <f t="shared" si="2"/>
        <v>0</v>
      </c>
      <c r="D40" s="169"/>
      <c r="E40" s="162"/>
      <c r="F40" s="162"/>
      <c r="G40" s="162"/>
      <c r="H40" s="162"/>
      <c r="I40" s="162"/>
      <c r="J40" s="162"/>
      <c r="K40" s="162"/>
      <c r="L40" s="166"/>
      <c r="M40" s="173"/>
      <c r="N40" s="167"/>
      <c r="O40" s="168"/>
    </row>
    <row r="41" spans="1:15" ht="11.25">
      <c r="A41" s="225"/>
      <c r="B41" s="163" t="s">
        <v>197</v>
      </c>
      <c r="C41" s="163">
        <f t="shared" si="2"/>
        <v>0</v>
      </c>
      <c r="D41" s="169"/>
      <c r="E41" s="162"/>
      <c r="F41" s="162"/>
      <c r="G41" s="162"/>
      <c r="H41" s="162"/>
      <c r="I41" s="162"/>
      <c r="J41" s="162"/>
      <c r="K41" s="162"/>
      <c r="L41" s="166"/>
      <c r="M41" s="173"/>
      <c r="N41" s="167"/>
      <c r="O41" s="168"/>
    </row>
    <row r="42" spans="1:15" ht="11.25">
      <c r="A42" s="225"/>
      <c r="B42" s="163" t="s">
        <v>198</v>
      </c>
      <c r="C42" s="163">
        <f>SUM(D42:K42)</f>
        <v>437000</v>
      </c>
      <c r="D42" s="169">
        <v>437000</v>
      </c>
      <c r="E42" s="162"/>
      <c r="F42" s="162"/>
      <c r="G42" s="162"/>
      <c r="H42" s="162"/>
      <c r="I42" s="162"/>
      <c r="J42" s="162"/>
      <c r="K42" s="162"/>
      <c r="L42" s="166">
        <v>205</v>
      </c>
      <c r="M42" s="167" t="s">
        <v>142</v>
      </c>
      <c r="N42" s="167" t="s">
        <v>142</v>
      </c>
      <c r="O42" s="168" t="s">
        <v>226</v>
      </c>
    </row>
    <row r="43" spans="1:15" ht="11.25">
      <c r="A43" s="226" t="s">
        <v>199</v>
      </c>
      <c r="B43" s="227"/>
      <c r="C43" s="163">
        <f>SUM(C44:C48)</f>
        <v>2526247</v>
      </c>
      <c r="D43" s="172">
        <v>1771247</v>
      </c>
      <c r="E43" s="163">
        <f aca="true" t="shared" si="3" ref="E43:K43">SUM(E44:E48)</f>
        <v>0</v>
      </c>
      <c r="F43" s="163">
        <f t="shared" si="3"/>
        <v>0</v>
      </c>
      <c r="G43" s="163">
        <f t="shared" si="3"/>
        <v>0</v>
      </c>
      <c r="H43" s="163">
        <f t="shared" si="3"/>
        <v>0</v>
      </c>
      <c r="I43" s="163">
        <f t="shared" si="3"/>
        <v>0</v>
      </c>
      <c r="J43" s="163">
        <f t="shared" si="3"/>
        <v>755000</v>
      </c>
      <c r="K43" s="163">
        <f t="shared" si="3"/>
        <v>0</v>
      </c>
      <c r="L43" s="166">
        <v>205</v>
      </c>
      <c r="M43" s="173" t="s">
        <v>218</v>
      </c>
      <c r="N43" s="173" t="s">
        <v>229</v>
      </c>
      <c r="O43" s="168" t="s">
        <v>231</v>
      </c>
    </row>
    <row r="44" spans="1:15" ht="11.25">
      <c r="A44" s="233" t="s">
        <v>200</v>
      </c>
      <c r="B44" s="234"/>
      <c r="C44" s="163">
        <f>SUM(D44:K44)</f>
        <v>1771247</v>
      </c>
      <c r="D44" s="169">
        <v>1771247</v>
      </c>
      <c r="E44" s="162"/>
      <c r="F44" s="162"/>
      <c r="G44" s="162"/>
      <c r="H44" s="162"/>
      <c r="I44" s="162"/>
      <c r="J44" s="162"/>
      <c r="K44" s="162"/>
      <c r="L44" s="166">
        <v>205</v>
      </c>
      <c r="M44" s="173" t="s">
        <v>218</v>
      </c>
      <c r="N44" s="173" t="s">
        <v>230</v>
      </c>
      <c r="O44" s="168" t="s">
        <v>231</v>
      </c>
    </row>
    <row r="45" spans="1:15" ht="11.25">
      <c r="A45" s="233" t="s">
        <v>201</v>
      </c>
      <c r="B45" s="234"/>
      <c r="C45" s="163">
        <f aca="true" t="shared" si="4" ref="C45:C51">SUM(D45:K45)</f>
        <v>0</v>
      </c>
      <c r="D45" s="169"/>
      <c r="E45" s="162"/>
      <c r="F45" s="162"/>
      <c r="G45" s="162"/>
      <c r="H45" s="162"/>
      <c r="I45" s="162"/>
      <c r="J45" s="162"/>
      <c r="K45" s="170"/>
      <c r="L45" s="166"/>
      <c r="M45" s="173"/>
      <c r="N45" s="167"/>
      <c r="O45" s="168"/>
    </row>
    <row r="46" spans="1:15" ht="11.25">
      <c r="A46" s="233" t="s">
        <v>202</v>
      </c>
      <c r="B46" s="234"/>
      <c r="C46" s="163">
        <f t="shared" si="4"/>
        <v>0</v>
      </c>
      <c r="D46" s="169"/>
      <c r="E46" s="162"/>
      <c r="F46" s="162"/>
      <c r="G46" s="162"/>
      <c r="H46" s="162"/>
      <c r="I46" s="162"/>
      <c r="J46" s="162"/>
      <c r="K46" s="170"/>
      <c r="L46" s="166"/>
      <c r="M46" s="173"/>
      <c r="N46" s="167"/>
      <c r="O46" s="168"/>
    </row>
    <row r="47" spans="1:15" ht="11.25">
      <c r="A47" s="233" t="s">
        <v>203</v>
      </c>
      <c r="B47" s="234"/>
      <c r="C47" s="163">
        <f t="shared" si="4"/>
        <v>0</v>
      </c>
      <c r="D47" s="169"/>
      <c r="E47" s="162"/>
      <c r="F47" s="162"/>
      <c r="G47" s="162"/>
      <c r="H47" s="162"/>
      <c r="I47" s="162"/>
      <c r="J47" s="162"/>
      <c r="K47" s="170"/>
      <c r="L47" s="166"/>
      <c r="M47" s="173"/>
      <c r="N47" s="167"/>
      <c r="O47" s="168"/>
    </row>
    <row r="48" spans="1:15" ht="11.25">
      <c r="A48" s="233" t="s">
        <v>204</v>
      </c>
      <c r="B48" s="234"/>
      <c r="C48" s="163">
        <f t="shared" si="4"/>
        <v>755000</v>
      </c>
      <c r="D48" s="170"/>
      <c r="E48" s="170"/>
      <c r="F48" s="170"/>
      <c r="G48" s="170"/>
      <c r="H48" s="170"/>
      <c r="I48" s="170"/>
      <c r="J48" s="170">
        <v>755000</v>
      </c>
      <c r="K48" s="170"/>
      <c r="L48" s="166">
        <v>205</v>
      </c>
      <c r="M48" s="173" t="s">
        <v>218</v>
      </c>
      <c r="N48" s="173" t="s">
        <v>239</v>
      </c>
      <c r="O48" s="168" t="s">
        <v>231</v>
      </c>
    </row>
    <row r="49" spans="1:15" ht="11.25">
      <c r="A49" s="226" t="s">
        <v>205</v>
      </c>
      <c r="B49" s="232"/>
      <c r="C49" s="163">
        <f>SUM(D49:K49)</f>
        <v>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</row>
    <row r="50" spans="1:15" ht="11.25">
      <c r="A50" s="226" t="s">
        <v>206</v>
      </c>
      <c r="B50" s="232"/>
      <c r="C50" s="163">
        <f t="shared" si="4"/>
        <v>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</row>
    <row r="51" spans="1:15" ht="11.25">
      <c r="A51" s="226" t="s">
        <v>207</v>
      </c>
      <c r="B51" s="232"/>
      <c r="C51" s="163">
        <f t="shared" si="4"/>
        <v>0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</row>
    <row r="52" spans="1:15" ht="11.2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2.75">
      <c r="A53" s="155"/>
      <c r="B53" s="156"/>
      <c r="C53" s="155"/>
      <c r="D53" s="157"/>
      <c r="E53" s="157"/>
      <c r="F53" s="157"/>
      <c r="G53" s="157"/>
      <c r="H53" s="157"/>
      <c r="I53" s="157"/>
      <c r="J53" s="155"/>
      <c r="K53" s="155"/>
      <c r="L53" s="154"/>
      <c r="M53" s="154"/>
      <c r="N53" s="154"/>
      <c r="O53" s="154"/>
    </row>
    <row r="54" spans="1:15" ht="12.75">
      <c r="A54" s="155"/>
      <c r="B54" s="156"/>
      <c r="C54" s="155"/>
      <c r="D54" s="157"/>
      <c r="E54" s="157"/>
      <c r="F54" s="157"/>
      <c r="G54" s="157"/>
      <c r="H54" s="157"/>
      <c r="I54" s="157"/>
      <c r="J54" s="155"/>
      <c r="K54" s="155"/>
      <c r="L54" s="154"/>
      <c r="M54" s="154"/>
      <c r="N54" s="154"/>
      <c r="O54" s="154"/>
    </row>
    <row r="55" spans="1:15" ht="12.75">
      <c r="A55" s="155"/>
      <c r="B55" s="156"/>
      <c r="C55" s="155"/>
      <c r="D55" s="157"/>
      <c r="E55" s="157"/>
      <c r="F55" s="157"/>
      <c r="G55" s="157"/>
      <c r="H55" s="157"/>
      <c r="I55" s="157"/>
      <c r="J55" s="155"/>
      <c r="K55" s="155"/>
      <c r="L55" s="154"/>
      <c r="M55" s="154"/>
      <c r="N55" s="154"/>
      <c r="O55" s="154"/>
    </row>
    <row r="56" spans="1:15" ht="12.75">
      <c r="A56" s="155"/>
      <c r="B56" s="156"/>
      <c r="C56" s="155"/>
      <c r="D56" s="157"/>
      <c r="E56" s="157"/>
      <c r="F56" s="157"/>
      <c r="G56" s="157"/>
      <c r="H56" s="157"/>
      <c r="I56" s="157"/>
      <c r="J56" s="155"/>
      <c r="K56" s="155"/>
      <c r="L56" s="154"/>
      <c r="M56" s="154"/>
      <c r="N56" s="154"/>
      <c r="O56" s="154"/>
    </row>
    <row r="57" spans="1:15" ht="12.75">
      <c r="A57" s="155"/>
      <c r="B57" s="156"/>
      <c r="C57" s="155"/>
      <c r="D57" s="157"/>
      <c r="E57" s="157"/>
      <c r="F57" s="157"/>
      <c r="G57" s="157"/>
      <c r="H57" s="157"/>
      <c r="I57" s="157"/>
      <c r="J57" s="155"/>
      <c r="K57" s="155"/>
      <c r="L57" s="154"/>
      <c r="M57" s="154"/>
      <c r="N57" s="154"/>
      <c r="O57" s="154"/>
    </row>
    <row r="58" spans="1:15" ht="12.75">
      <c r="A58" s="155"/>
      <c r="B58" s="156"/>
      <c r="C58" s="155"/>
      <c r="D58" s="157"/>
      <c r="E58" s="157"/>
      <c r="F58" s="157"/>
      <c r="G58" s="157"/>
      <c r="H58" s="157"/>
      <c r="I58" s="157"/>
      <c r="J58" s="155"/>
      <c r="K58" s="155"/>
      <c r="L58" s="154"/>
      <c r="M58" s="154"/>
      <c r="N58" s="154"/>
      <c r="O58" s="154"/>
    </row>
    <row r="59" spans="1:15" ht="12.75">
      <c r="A59" s="155"/>
      <c r="B59" s="156"/>
      <c r="C59" s="155"/>
      <c r="D59" s="157"/>
      <c r="E59" s="157"/>
      <c r="F59" s="157"/>
      <c r="G59" s="157"/>
      <c r="H59" s="157"/>
      <c r="I59" s="157"/>
      <c r="J59" s="155"/>
      <c r="K59" s="155"/>
      <c r="L59" s="154"/>
      <c r="M59" s="154"/>
      <c r="N59" s="154"/>
      <c r="O59" s="154"/>
    </row>
    <row r="60" spans="1:15" ht="12.75">
      <c r="A60" s="155"/>
      <c r="B60" s="156"/>
      <c r="C60" s="155"/>
      <c r="D60" s="157"/>
      <c r="E60" s="157"/>
      <c r="F60" s="157"/>
      <c r="G60" s="157"/>
      <c r="H60" s="157"/>
      <c r="I60" s="157"/>
      <c r="J60" s="155"/>
      <c r="K60" s="155"/>
      <c r="L60" s="154"/>
      <c r="M60" s="154"/>
      <c r="N60" s="154"/>
      <c r="O60" s="154"/>
    </row>
    <row r="61" spans="1:15" ht="12.75">
      <c r="A61" s="155"/>
      <c r="B61" s="156"/>
      <c r="C61" s="155"/>
      <c r="D61" s="157"/>
      <c r="E61" s="157"/>
      <c r="F61" s="157"/>
      <c r="G61" s="157"/>
      <c r="H61" s="157"/>
      <c r="I61" s="157"/>
      <c r="J61" s="155"/>
      <c r="K61" s="155"/>
      <c r="L61" s="154"/>
      <c r="M61" s="154"/>
      <c r="N61" s="154"/>
      <c r="O61" s="154"/>
    </row>
    <row r="62" spans="1:15" ht="12.75">
      <c r="A62" s="155"/>
      <c r="B62" s="156"/>
      <c r="C62" s="155"/>
      <c r="D62" s="157"/>
      <c r="E62" s="157"/>
      <c r="F62" s="157"/>
      <c r="G62" s="157"/>
      <c r="H62" s="157"/>
      <c r="I62" s="157"/>
      <c r="J62" s="155"/>
      <c r="K62" s="155"/>
      <c r="L62" s="154"/>
      <c r="M62" s="154"/>
      <c r="N62" s="154"/>
      <c r="O62" s="154"/>
    </row>
  </sheetData>
  <sheetProtection/>
  <mergeCells count="30">
    <mergeCell ref="A52:O52"/>
    <mergeCell ref="A45:B45"/>
    <mergeCell ref="A46:B46"/>
    <mergeCell ref="A47:B47"/>
    <mergeCell ref="A48:B48"/>
    <mergeCell ref="B1:O1"/>
    <mergeCell ref="A49:B49"/>
    <mergeCell ref="A50:B50"/>
    <mergeCell ref="A51:B51"/>
    <mergeCell ref="A17:A33"/>
    <mergeCell ref="A34:A42"/>
    <mergeCell ref="A43:B43"/>
    <mergeCell ref="A44:B44"/>
    <mergeCell ref="K4:K5"/>
    <mergeCell ref="A6:B6"/>
    <mergeCell ref="A7:B7"/>
    <mergeCell ref="A8:A16"/>
    <mergeCell ref="G4:G5"/>
    <mergeCell ref="H4:H5"/>
    <mergeCell ref="A3:A5"/>
    <mergeCell ref="B3:B5"/>
    <mergeCell ref="I4:I5"/>
    <mergeCell ref="J4:J5"/>
    <mergeCell ref="K2:L2"/>
    <mergeCell ref="N2:O2"/>
    <mergeCell ref="C3:K3"/>
    <mergeCell ref="L3:N4"/>
    <mergeCell ref="O3:O5"/>
    <mergeCell ref="C4:C5"/>
    <mergeCell ref="D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6" sqref="B6"/>
    </sheetView>
  </sheetViews>
  <sheetFormatPr defaultColWidth="28.83203125" defaultRowHeight="11.25"/>
  <cols>
    <col min="1" max="1" width="19.33203125" style="47" customWidth="1"/>
    <col min="2" max="2" width="44.16015625" style="46" customWidth="1"/>
    <col min="3" max="3" width="19.66015625" style="46" customWidth="1"/>
    <col min="4" max="4" width="20" style="46" customWidth="1"/>
    <col min="5" max="252" width="10.66015625" style="46" customWidth="1"/>
    <col min="253" max="253" width="10.66015625" style="51" customWidth="1"/>
    <col min="254" max="254" width="10.66015625" style="52" customWidth="1"/>
    <col min="255" max="255" width="13.16015625" style="52" customWidth="1"/>
    <col min="256" max="16384" width="28.83203125" style="52" customWidth="1"/>
  </cols>
  <sheetData>
    <row r="1" ht="15">
      <c r="A1" s="47" t="s">
        <v>208</v>
      </c>
    </row>
    <row r="2" spans="1:4" ht="40.5" customHeight="1">
      <c r="A2" s="236" t="s">
        <v>110</v>
      </c>
      <c r="B2" s="236"/>
      <c r="C2" s="236"/>
      <c r="D2" s="236"/>
    </row>
    <row r="3" spans="1:4" s="48" customFormat="1" ht="17.25" customHeight="1">
      <c r="A3" s="237" t="s">
        <v>245</v>
      </c>
      <c r="B3" s="237"/>
      <c r="C3" s="237"/>
      <c r="D3" s="237"/>
    </row>
    <row r="4" spans="1:4" s="48" customFormat="1" ht="24.75" customHeight="1">
      <c r="A4" s="238" t="s">
        <v>140</v>
      </c>
      <c r="B4" s="238"/>
      <c r="C4" s="239" t="s">
        <v>56</v>
      </c>
      <c r="D4" s="240" t="s">
        <v>213</v>
      </c>
    </row>
    <row r="5" spans="1:4" s="48" customFormat="1" ht="25.5" customHeight="1">
      <c r="A5" s="49" t="s">
        <v>54</v>
      </c>
      <c r="B5" s="49" t="s">
        <v>55</v>
      </c>
      <c r="C5" s="238"/>
      <c r="D5" s="238"/>
    </row>
    <row r="6" spans="1:4" s="48" customFormat="1" ht="19.5" customHeight="1">
      <c r="A6" s="26" t="s">
        <v>217</v>
      </c>
      <c r="B6" s="174" t="s">
        <v>232</v>
      </c>
      <c r="C6" s="130">
        <v>9499529</v>
      </c>
      <c r="D6" s="131"/>
    </row>
    <row r="7" spans="1:4" s="48" customFormat="1" ht="19.5" customHeight="1">
      <c r="A7" s="49">
        <v>2050102</v>
      </c>
      <c r="B7" s="174" t="s">
        <v>234</v>
      </c>
      <c r="C7" s="50"/>
      <c r="D7" s="29">
        <v>1676259</v>
      </c>
    </row>
    <row r="8" spans="1:4" s="48" customFormat="1" ht="19.5" customHeight="1">
      <c r="A8" s="49">
        <v>2050199</v>
      </c>
      <c r="B8" s="174" t="s">
        <v>237</v>
      </c>
      <c r="C8" s="50"/>
      <c r="D8" s="29">
        <v>2526247</v>
      </c>
    </row>
    <row r="9" spans="1:4" s="48" customFormat="1" ht="19.5" customHeight="1">
      <c r="A9" s="49"/>
      <c r="B9" s="50"/>
      <c r="C9" s="50"/>
      <c r="D9" s="50"/>
    </row>
    <row r="10" spans="1:4" s="48" customFormat="1" ht="19.5" customHeight="1">
      <c r="A10" s="49"/>
      <c r="B10" s="50"/>
      <c r="C10" s="50"/>
      <c r="D10" s="50"/>
    </row>
    <row r="11" spans="1:4" s="48" customFormat="1" ht="19.5" customHeight="1">
      <c r="A11" s="49"/>
      <c r="B11" s="50"/>
      <c r="C11" s="50"/>
      <c r="D11" s="50"/>
    </row>
    <row r="12" spans="1:4" s="48" customFormat="1" ht="19.5" customHeight="1">
      <c r="A12" s="49"/>
      <c r="B12" s="50"/>
      <c r="C12" s="50"/>
      <c r="D12" s="50"/>
    </row>
    <row r="13" spans="1:4" s="48" customFormat="1" ht="19.5" customHeight="1">
      <c r="A13" s="49"/>
      <c r="B13" s="50"/>
      <c r="C13" s="50"/>
      <c r="D13" s="50"/>
    </row>
    <row r="14" spans="1:4" s="48" customFormat="1" ht="19.5" customHeight="1">
      <c r="A14" s="49"/>
      <c r="B14" s="50"/>
      <c r="C14" s="50"/>
      <c r="D14" s="50"/>
    </row>
    <row r="15" spans="1:4" s="48" customFormat="1" ht="19.5" customHeight="1">
      <c r="A15" s="49"/>
      <c r="B15" s="50"/>
      <c r="C15" s="50"/>
      <c r="D15" s="50"/>
    </row>
    <row r="16" spans="1:4" s="48" customFormat="1" ht="19.5" customHeight="1">
      <c r="A16" s="49"/>
      <c r="B16" s="50"/>
      <c r="C16" s="50"/>
      <c r="D16" s="50"/>
    </row>
    <row r="17" spans="1:4" s="48" customFormat="1" ht="19.5" customHeight="1">
      <c r="A17" s="49"/>
      <c r="B17" s="50"/>
      <c r="C17" s="50"/>
      <c r="D17" s="50"/>
    </row>
    <row r="18" spans="1:4" s="48" customFormat="1" ht="19.5" customHeight="1">
      <c r="A18" s="49"/>
      <c r="B18" s="50"/>
      <c r="C18" s="50"/>
      <c r="D18" s="50"/>
    </row>
    <row r="19" spans="1:4" s="48" customFormat="1" ht="19.5" customHeight="1">
      <c r="A19" s="49"/>
      <c r="B19" s="50"/>
      <c r="C19" s="50"/>
      <c r="D19" s="50"/>
    </row>
    <row r="20" spans="1:4" s="48" customFormat="1" ht="19.5" customHeight="1">
      <c r="A20" s="49"/>
      <c r="B20" s="50"/>
      <c r="C20" s="50"/>
      <c r="D20" s="50"/>
    </row>
    <row r="21" spans="1:4" s="48" customFormat="1" ht="19.5" customHeight="1">
      <c r="A21" s="49"/>
      <c r="B21" s="50"/>
      <c r="C21" s="50"/>
      <c r="D21" s="50"/>
    </row>
    <row r="22" spans="1:4" s="48" customFormat="1" ht="19.5" customHeight="1">
      <c r="A22" s="49"/>
      <c r="B22" s="50"/>
      <c r="C22" s="50"/>
      <c r="D22" s="50"/>
    </row>
  </sheetData>
  <sheetProtection/>
  <mergeCells count="5">
    <mergeCell ref="A2:D2"/>
    <mergeCell ref="A3:D3"/>
    <mergeCell ref="A4:B4"/>
    <mergeCell ref="C4:C5"/>
    <mergeCell ref="D4:D5"/>
  </mergeCells>
  <printOptions horizontalCentered="1"/>
  <pageMargins left="0.7086614173228347" right="0.7086614173228347" top="0.5511811023622047" bottom="0.472440944881889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R13" sqref="R13"/>
    </sheetView>
  </sheetViews>
  <sheetFormatPr defaultColWidth="9.33203125" defaultRowHeight="11.25"/>
  <cols>
    <col min="1" max="3" width="9.16015625" style="35" customWidth="1"/>
    <col min="4" max="4" width="18.66015625" style="35" customWidth="1"/>
    <col min="5" max="7" width="20.16015625" style="35" customWidth="1"/>
    <col min="8" max="16384" width="9.33203125" style="35" customWidth="1"/>
  </cols>
  <sheetData>
    <row r="1" spans="1:7" s="33" customFormat="1" ht="14.25" customHeight="1">
      <c r="A1" s="19" t="s">
        <v>209</v>
      </c>
      <c r="B1" s="19"/>
      <c r="C1" s="19"/>
      <c r="G1" s="34"/>
    </row>
    <row r="2" spans="1:7" ht="14.25" customHeight="1">
      <c r="A2" s="244"/>
      <c r="B2" s="244"/>
      <c r="C2" s="244"/>
      <c r="D2" s="244"/>
      <c r="E2" s="244"/>
      <c r="G2" s="36"/>
    </row>
    <row r="3" spans="1:7" ht="40.5" customHeight="1">
      <c r="A3" s="213" t="s">
        <v>102</v>
      </c>
      <c r="B3" s="213"/>
      <c r="C3" s="213"/>
      <c r="D3" s="213"/>
      <c r="E3" s="213"/>
      <c r="F3" s="213"/>
      <c r="G3" s="213"/>
    </row>
    <row r="4" spans="1:7" ht="31.5" customHeight="1">
      <c r="A4" s="152" t="s">
        <v>241</v>
      </c>
      <c r="B4" s="120"/>
      <c r="C4" s="120"/>
      <c r="D4" s="120"/>
      <c r="E4" s="37"/>
      <c r="F4" s="37"/>
      <c r="G4" s="24" t="s">
        <v>16</v>
      </c>
    </row>
    <row r="5" spans="1:7" ht="40.5" customHeight="1">
      <c r="A5" s="198" t="s">
        <v>45</v>
      </c>
      <c r="B5" s="199"/>
      <c r="C5" s="199"/>
      <c r="D5" s="200"/>
      <c r="E5" s="245" t="s">
        <v>225</v>
      </c>
      <c r="F5" s="214"/>
      <c r="G5" s="214"/>
    </row>
    <row r="6" spans="1:7" ht="35.25" customHeight="1">
      <c r="A6" s="246" t="s">
        <v>48</v>
      </c>
      <c r="B6" s="247"/>
      <c r="C6" s="248"/>
      <c r="D6" s="206" t="s">
        <v>49</v>
      </c>
      <c r="E6" s="206" t="s">
        <v>1</v>
      </c>
      <c r="F6" s="206" t="s">
        <v>46</v>
      </c>
      <c r="G6" s="206" t="s">
        <v>47</v>
      </c>
    </row>
    <row r="7" spans="1:7" s="39" customFormat="1" ht="35.25" customHeight="1">
      <c r="A7" s="38" t="s">
        <v>81</v>
      </c>
      <c r="B7" s="38" t="s">
        <v>82</v>
      </c>
      <c r="C7" s="38" t="s">
        <v>52</v>
      </c>
      <c r="D7" s="215"/>
      <c r="E7" s="215"/>
      <c r="F7" s="215"/>
      <c r="G7" s="215"/>
    </row>
    <row r="8" spans="1:7" s="39" customFormat="1" ht="35.25" customHeight="1">
      <c r="A8" s="40" t="s">
        <v>238</v>
      </c>
      <c r="B8" s="40" t="s">
        <v>238</v>
      </c>
      <c r="C8" s="40" t="s">
        <v>238</v>
      </c>
      <c r="D8" s="40" t="s">
        <v>238</v>
      </c>
      <c r="E8" s="40" t="s">
        <v>238</v>
      </c>
      <c r="F8" s="40" t="s">
        <v>238</v>
      </c>
      <c r="G8" s="38" t="s">
        <v>238</v>
      </c>
    </row>
    <row r="9" spans="1:7" s="39" customFormat="1" ht="35.25" customHeight="1">
      <c r="A9" s="40"/>
      <c r="B9" s="41"/>
      <c r="C9" s="42"/>
      <c r="D9" s="43"/>
      <c r="E9" s="43"/>
      <c r="F9" s="43"/>
      <c r="G9" s="43"/>
    </row>
    <row r="10" spans="1:7" s="39" customFormat="1" ht="35.25" customHeight="1">
      <c r="A10" s="40"/>
      <c r="B10" s="41"/>
      <c r="C10" s="42"/>
      <c r="D10" s="43"/>
      <c r="E10" s="43"/>
      <c r="F10" s="43"/>
      <c r="G10" s="43"/>
    </row>
    <row r="11" spans="1:7" s="39" customFormat="1" ht="35.25" customHeight="1">
      <c r="A11" s="40"/>
      <c r="B11" s="41"/>
      <c r="C11" s="42"/>
      <c r="D11" s="43"/>
      <c r="E11" s="43"/>
      <c r="F11" s="43"/>
      <c r="G11" s="43"/>
    </row>
    <row r="12" spans="1:7" s="39" customFormat="1" ht="35.25" customHeight="1">
      <c r="A12" s="40"/>
      <c r="B12" s="41"/>
      <c r="C12" s="42"/>
      <c r="D12" s="43"/>
      <c r="E12" s="43"/>
      <c r="F12" s="43"/>
      <c r="G12" s="43"/>
    </row>
    <row r="13" spans="1:7" s="39" customFormat="1" ht="35.25" customHeight="1">
      <c r="A13" s="40"/>
      <c r="B13" s="41"/>
      <c r="C13" s="42"/>
      <c r="D13" s="43"/>
      <c r="E13" s="43"/>
      <c r="F13" s="43"/>
      <c r="G13" s="43"/>
    </row>
    <row r="14" spans="1:7" s="39" customFormat="1" ht="35.25" customHeight="1">
      <c r="A14" s="40"/>
      <c r="B14" s="41"/>
      <c r="C14" s="42"/>
      <c r="D14" s="43"/>
      <c r="E14" s="43"/>
      <c r="F14" s="43"/>
      <c r="G14" s="43"/>
    </row>
    <row r="15" spans="1:7" s="39" customFormat="1" ht="35.25" customHeight="1">
      <c r="A15" s="40"/>
      <c r="B15" s="41"/>
      <c r="C15" s="42"/>
      <c r="D15" s="43"/>
      <c r="E15" s="43"/>
      <c r="F15" s="43"/>
      <c r="G15" s="43"/>
    </row>
    <row r="16" spans="1:7" s="39" customFormat="1" ht="35.25" customHeight="1">
      <c r="A16" s="40"/>
      <c r="B16" s="41"/>
      <c r="C16" s="42"/>
      <c r="D16" s="43"/>
      <c r="E16" s="43"/>
      <c r="F16" s="43"/>
      <c r="G16" s="43"/>
    </row>
    <row r="17" spans="1:7" s="39" customFormat="1" ht="35.25" customHeight="1">
      <c r="A17" s="40"/>
      <c r="B17" s="41"/>
      <c r="C17" s="42"/>
      <c r="D17" s="43"/>
      <c r="E17" s="43"/>
      <c r="F17" s="43"/>
      <c r="G17" s="43"/>
    </row>
    <row r="18" spans="1:7" s="39" customFormat="1" ht="35.25" customHeight="1">
      <c r="A18" s="40"/>
      <c r="B18" s="41"/>
      <c r="C18" s="42"/>
      <c r="D18" s="43"/>
      <c r="E18" s="43"/>
      <c r="F18" s="43"/>
      <c r="G18" s="43"/>
    </row>
    <row r="19" spans="1:7" ht="35.25" customHeight="1">
      <c r="A19" s="241"/>
      <c r="B19" s="242"/>
      <c r="C19" s="243"/>
      <c r="D19" s="44" t="s">
        <v>1</v>
      </c>
      <c r="E19" s="45" t="str">
        <f>E8</f>
        <v>无</v>
      </c>
      <c r="F19" s="45"/>
      <c r="G19" s="45"/>
    </row>
  </sheetData>
  <sheetProtection/>
  <mergeCells count="10">
    <mergeCell ref="A19:C19"/>
    <mergeCell ref="A2:E2"/>
    <mergeCell ref="A3:G3"/>
    <mergeCell ref="A5:D5"/>
    <mergeCell ref="E5:G5"/>
    <mergeCell ref="A6:C6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15" zoomScaleNormal="115" zoomScaleSheetLayoutView="100" zoomScalePageLayoutView="0" workbookViewId="0" topLeftCell="A4">
      <selection activeCell="A9" sqref="A9"/>
    </sheetView>
  </sheetViews>
  <sheetFormatPr defaultColWidth="9.33203125" defaultRowHeight="34.5" customHeight="1"/>
  <cols>
    <col min="1" max="1" width="41.16015625" style="70" customWidth="1"/>
    <col min="2" max="2" width="57.33203125" style="70" customWidth="1"/>
    <col min="3" max="16384" width="9.33203125" style="70" customWidth="1"/>
  </cols>
  <sheetData>
    <row r="1" ht="18" customHeight="1">
      <c r="A1" s="70" t="s">
        <v>210</v>
      </c>
    </row>
    <row r="2" spans="1:2" ht="44.25" customHeight="1">
      <c r="A2" s="249" t="s">
        <v>139</v>
      </c>
      <c r="B2" s="250"/>
    </row>
    <row r="3" spans="1:2" ht="34.5" customHeight="1">
      <c r="A3" s="121" t="s">
        <v>246</v>
      </c>
      <c r="B3" s="71" t="s">
        <v>83</v>
      </c>
    </row>
    <row r="4" spans="1:2" s="72" customFormat="1" ht="34.5" customHeight="1">
      <c r="A4" s="132" t="s">
        <v>244</v>
      </c>
      <c r="B4" s="133" t="s">
        <v>84</v>
      </c>
    </row>
    <row r="5" spans="1:2" ht="13.5">
      <c r="A5" s="134" t="s">
        <v>85</v>
      </c>
      <c r="B5" s="135">
        <f>B7+B8</f>
        <v>135000</v>
      </c>
    </row>
    <row r="6" spans="1:2" ht="13.5">
      <c r="A6" s="136" t="s">
        <v>224</v>
      </c>
      <c r="B6" s="135"/>
    </row>
    <row r="7" spans="1:2" ht="13.5">
      <c r="A7" s="136" t="s">
        <v>86</v>
      </c>
      <c r="B7" s="135">
        <v>135000</v>
      </c>
    </row>
    <row r="8" spans="1:2" ht="13.5">
      <c r="A8" s="136" t="s">
        <v>87</v>
      </c>
      <c r="B8" s="135">
        <v>0</v>
      </c>
    </row>
    <row r="9" spans="1:2" ht="13.5">
      <c r="A9" s="137" t="s">
        <v>88</v>
      </c>
      <c r="B9" s="135">
        <v>0</v>
      </c>
    </row>
    <row r="10" spans="1:2" ht="13.5">
      <c r="A10" s="136" t="s">
        <v>89</v>
      </c>
      <c r="B10" s="135">
        <v>0</v>
      </c>
    </row>
    <row r="11" spans="1:2" ht="14.25">
      <c r="A11" s="138" t="s">
        <v>90</v>
      </c>
      <c r="B11" s="139"/>
    </row>
    <row r="12" spans="1:2" ht="14.25">
      <c r="A12" s="140" t="s">
        <v>223</v>
      </c>
      <c r="B12" s="139">
        <v>0</v>
      </c>
    </row>
    <row r="13" spans="1:2" ht="14.25">
      <c r="A13" s="140" t="s">
        <v>91</v>
      </c>
      <c r="B13" s="139">
        <v>0</v>
      </c>
    </row>
    <row r="14" spans="1:2" ht="14.25">
      <c r="A14" s="140" t="s">
        <v>92</v>
      </c>
      <c r="B14" s="139">
        <v>0</v>
      </c>
    </row>
    <row r="15" spans="1:2" ht="14.25">
      <c r="A15" s="140" t="s">
        <v>93</v>
      </c>
      <c r="B15" s="139">
        <v>0</v>
      </c>
    </row>
    <row r="16" spans="1:2" ht="14.25">
      <c r="A16" s="140" t="s">
        <v>221</v>
      </c>
      <c r="B16" s="139">
        <v>375</v>
      </c>
    </row>
    <row r="17" spans="1:2" ht="14.25">
      <c r="A17" s="140" t="s">
        <v>222</v>
      </c>
      <c r="B17" s="139">
        <v>3375</v>
      </c>
    </row>
    <row r="18" spans="1:2" ht="72">
      <c r="A18" s="141" t="s">
        <v>94</v>
      </c>
      <c r="B18" s="180" t="s">
        <v>247</v>
      </c>
    </row>
    <row r="19" spans="1:2" ht="162.75" customHeight="1">
      <c r="A19" s="251" t="s">
        <v>95</v>
      </c>
      <c r="B19" s="251"/>
    </row>
    <row r="20" spans="1:2" ht="34.5" customHeight="1">
      <c r="A20" s="73"/>
      <c r="B20" s="73"/>
    </row>
    <row r="21" spans="1:2" ht="34.5" customHeight="1">
      <c r="A21" s="73"/>
      <c r="B21" s="73"/>
    </row>
    <row r="22" spans="1:2" ht="103.5" customHeight="1">
      <c r="A22" s="252"/>
      <c r="B22" s="252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2019-03-17T08:04:56Z</cp:lastPrinted>
  <dcterms:created xsi:type="dcterms:W3CDTF">2016-05-04T01:50:00Z</dcterms:created>
  <dcterms:modified xsi:type="dcterms:W3CDTF">2019-04-22T23:42:50Z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