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520" windowHeight="9420" tabRatio="852" activeTab="1"/>
  </bookViews>
  <sheets>
    <sheet name="1部门收支总表" sheetId="1" r:id="rId1"/>
    <sheet name="2部门收入总表" sheetId="2" r:id="rId2"/>
    <sheet name="3部门支出总表 " sheetId="3" r:id="rId3"/>
    <sheet name="4部门支出总表（分类）" sheetId="4" r:id="rId4"/>
    <sheet name="5支出分类(政府预算)" sheetId="5" r:id="rId5"/>
    <sheet name="6基本-工资福利" sheetId="6" r:id="rId6"/>
    <sheet name="7工资福利(政府预算)" sheetId="7" r:id="rId7"/>
    <sheet name="8基本-一般商品服务" sheetId="8" r:id="rId8"/>
    <sheet name="9商品服务(政府预算)" sheetId="9" r:id="rId9"/>
    <sheet name="10基本-个人和家庭" sheetId="10" r:id="rId10"/>
    <sheet name="11个人家庭(政府预算)" sheetId="11" r:id="rId11"/>
    <sheet name="12财政拨款收支总表" sheetId="12" r:id="rId12"/>
    <sheet name="13一般预算支出" sheetId="13" r:id="rId13"/>
    <sheet name="14一般预算基本支出表" sheetId="14" r:id="rId14"/>
    <sheet name="15一般-工资福利" sheetId="15" r:id="rId15"/>
    <sheet name="16工资福利(政府预算)(2)" sheetId="16" r:id="rId16"/>
    <sheet name="17一般-商品和服务" sheetId="17" r:id="rId17"/>
    <sheet name="18商品服务(政府预算)(2)" sheetId="18" r:id="rId18"/>
    <sheet name="19一般-个人和家庭" sheetId="19" r:id="rId19"/>
    <sheet name="20个人家庭(政府预算)(2)" sheetId="20" r:id="rId20"/>
    <sheet name="21项目明细表" sheetId="21" r:id="rId21"/>
    <sheet name="22政府性基金" sheetId="22" r:id="rId22"/>
    <sheet name="23政府性基金(政府预算)" sheetId="23" r:id="rId23"/>
    <sheet name="24专户" sheetId="24" r:id="rId24"/>
    <sheet name="25专户(政府预算)" sheetId="25" r:id="rId25"/>
    <sheet name="26经费拨款" sheetId="26" r:id="rId26"/>
    <sheet name="27经费拨款(政府预算)" sheetId="27" r:id="rId27"/>
    <sheet name="28三公" sheetId="28" r:id="rId28"/>
    <sheet name="29整体绩效" sheetId="29" r:id="rId29"/>
    <sheet name="30项目绩效" sheetId="30" r:id="rId30"/>
  </sheets>
  <definedNames>
    <definedName name="_xlnm.Print_Area" localSheetId="9">'10基本-个人和家庭'!$A$1:$L$10</definedName>
    <definedName name="_xlnm.Print_Area" localSheetId="10">'11个人家庭(政府预算)'!$A$1:$K$10</definedName>
    <definedName name="_xlnm.Print_Area" localSheetId="11">'12财政拨款收支总表'!$A$1:$F$26</definedName>
    <definedName name="_xlnm.Print_Area" localSheetId="12">'13一般预算支出'!$A$1:$S$6</definedName>
    <definedName name="_xlnm.Print_Area" localSheetId="13">'14一般预算基本支出表'!$A$1:$I$10</definedName>
    <definedName name="_xlnm.Print_Area" localSheetId="14">'15一般-工资福利'!$A$1:$AA$10</definedName>
    <definedName name="_xlnm.Print_Area" localSheetId="15">'16工资福利(政府预算)(2)'!$A$1:$N$10</definedName>
    <definedName name="_xlnm.Print_Area" localSheetId="16">'17一般-商品和服务'!$A$1:$AA$10</definedName>
    <definedName name="_xlnm.Print_Area" localSheetId="17">'18商品服务(政府预算)(2)'!$A$1:$T$10</definedName>
    <definedName name="_xlnm.Print_Area" localSheetId="18">'19一般-个人和家庭'!$A$1:$L$10</definedName>
    <definedName name="_xlnm.Print_Area" localSheetId="0">'1部门收支总表'!$A$1:$H$28</definedName>
    <definedName name="_xlnm.Print_Area" localSheetId="19">'20个人家庭(政府预算)(2)'!$A$1:$K$10</definedName>
    <definedName name="_xlnm.Print_Area" localSheetId="20">'21项目明细表'!$C$1:$Q$18</definedName>
    <definedName name="_xlnm.Print_Area" localSheetId="21">'22政府性基金'!$A$1:$U$8</definedName>
    <definedName name="_xlnm.Print_Area" localSheetId="22">'23政府性基金(政府预算)'!$A$1:$U$7</definedName>
    <definedName name="_xlnm.Print_Area" localSheetId="23">'24专户'!$A$1:$U$8</definedName>
    <definedName name="_xlnm.Print_Area" localSheetId="24">'25专户(政府预算)'!$A$1:$U$7</definedName>
    <definedName name="_xlnm.Print_Area" localSheetId="25">'26经费拨款'!$A$1:$V$6</definedName>
    <definedName name="_xlnm.Print_Area" localSheetId="26">'27经费拨款(政府预算)'!$A$1:$U$6</definedName>
    <definedName name="_xlnm.Print_Area" localSheetId="27">'28三公'!$A$1:$O$8</definedName>
    <definedName name="_xlnm.Print_Area" localSheetId="28">'29整体绩效'!$A$1:$I$7</definedName>
    <definedName name="_xlnm.Print_Area" localSheetId="1">'2部门收入总表'!$A$1:$M$7</definedName>
    <definedName name="_xlnm.Print_Area" localSheetId="29">'30项目绩效'!$A$1:$N$5</definedName>
    <definedName name="_xlnm.Print_Area" localSheetId="3">'4部门支出总表（分类）'!$A$1:$U$10</definedName>
    <definedName name="_xlnm.Print_Area" localSheetId="4">'5支出分类(政府预算)'!$1:$10</definedName>
    <definedName name="_xlnm.Print_Area" localSheetId="5">'6基本-工资福利'!$A$1:$AA$10</definedName>
    <definedName name="_xlnm.Print_Area" localSheetId="6">'7工资福利(政府预算)'!$A$1:$N$10</definedName>
    <definedName name="_xlnm.Print_Area" localSheetId="7">'8基本-一般商品服务'!$A$1:$AA$10</definedName>
    <definedName name="_xlnm.Print_Area" localSheetId="8">'9商品服务(政府预算)'!$A$1:$T$10</definedName>
    <definedName name="_xlnm.Print_Area">#N/A</definedName>
    <definedName name="_xlnm.Print_Titles" localSheetId="10">'11个人家庭(政府预算)'!$1:$6</definedName>
    <definedName name="_xlnm.Print_Titles" localSheetId="11">'12财政拨款收支总表'!$1:$5</definedName>
    <definedName name="_xlnm.Print_Titles" localSheetId="15">'16工资福利(政府预算)(2)'!$1:$6</definedName>
    <definedName name="_xlnm.Print_Titles" localSheetId="17">'18商品服务(政府预算)(2)'!$1:$6</definedName>
    <definedName name="_xlnm.Print_Titles" localSheetId="0">'1部门收支总表'!$1:$5</definedName>
    <definedName name="_xlnm.Print_Titles" localSheetId="19">'20个人家庭(政府预算)(2)'!$1:$6</definedName>
    <definedName name="_xlnm.Print_Titles" localSheetId="22">'23政府性基金(政府预算)'!$1:$6</definedName>
    <definedName name="_xlnm.Print_Titles" localSheetId="24">'25专户(政府预算)'!$2:$6</definedName>
    <definedName name="_xlnm.Print_Titles" localSheetId="26">'27经费拨款(政府预算)'!$1:$6</definedName>
    <definedName name="_xlnm.Print_Titles" localSheetId="1">'2部门收入总表'!$1:$6</definedName>
    <definedName name="_xlnm.Print_Titles" localSheetId="4">'5支出分类(政府预算)'!$1:$6</definedName>
    <definedName name="_xlnm.Print_Titles" localSheetId="6">'7工资福利(政府预算)'!$1:$6</definedName>
    <definedName name="_xlnm.Print_Titles" localSheetId="8">'9商品服务(政府预算)'!$1:$6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<sst xmlns="http://schemas.openxmlformats.org/spreadsheetml/2006/main" count="1188" uniqueCount="369">
  <si>
    <t>表-01</t>
  </si>
  <si>
    <t>部门收支总表</t>
  </si>
  <si>
    <t>部门：岳阳县住房和城乡建设局</t>
  </si>
  <si>
    <t>单位:万元</t>
  </si>
  <si>
    <t>收                  入</t>
  </si>
  <si>
    <t>支                  出</t>
  </si>
  <si>
    <t>项         目</t>
  </si>
  <si>
    <t>本年预算</t>
  </si>
  <si>
    <t>功能分类科目</t>
  </si>
  <si>
    <t>部门预算经济分类</t>
  </si>
  <si>
    <t>政府预算经济分类</t>
  </si>
  <si>
    <t>一、一般预算拨款(补助)</t>
  </si>
  <si>
    <t>一、一般公共服务支出</t>
  </si>
  <si>
    <t>一、基本支出</t>
  </si>
  <si>
    <t>一、机关工资福利支出</t>
  </si>
  <si>
    <t xml:space="preserve">      经费拨款(补助)</t>
  </si>
  <si>
    <t>二、国防支出</t>
  </si>
  <si>
    <t xml:space="preserve">      工资福利支出</t>
  </si>
  <si>
    <t>二、机关商品和服务支出</t>
  </si>
  <si>
    <t xml:space="preserve">      纳入一般公共预算管理的非税收入拨款</t>
  </si>
  <si>
    <t>三、公共安全支出</t>
  </si>
  <si>
    <t xml:space="preserve">      商品和服务支出</t>
  </si>
  <si>
    <t>三、机关资本性支出（一）</t>
  </si>
  <si>
    <t>二、纳入专户管理的非税收入拨款</t>
  </si>
  <si>
    <t>四、教育支出</t>
  </si>
  <si>
    <t xml:space="preserve">      对个人和家庭的补助</t>
  </si>
  <si>
    <t>四、机关资本性支出（二）</t>
  </si>
  <si>
    <t>三、政府性基金拨款</t>
  </si>
  <si>
    <t>五、科学技术支出</t>
  </si>
  <si>
    <t>二、项目支出</t>
  </si>
  <si>
    <t>五、对事业单位经常性补助</t>
  </si>
  <si>
    <t>四、事业单位经营服务收入</t>
  </si>
  <si>
    <t>六、文化体育与传媒支出</t>
  </si>
  <si>
    <t>　　　专项商品和服务支出</t>
  </si>
  <si>
    <t>六、对事业单位资本性补助</t>
  </si>
  <si>
    <t>五、上级补助收入</t>
  </si>
  <si>
    <t>七、社会保障和就业支出</t>
  </si>
  <si>
    <t xml:space="preserve">      对企业补助</t>
  </si>
  <si>
    <t>七、对企业补助</t>
  </si>
  <si>
    <t>六、附属单位上缴收入</t>
  </si>
  <si>
    <t>八、医疗卫生与计划生育支出</t>
  </si>
  <si>
    <t xml:space="preserve">      债务利息及费用支出</t>
  </si>
  <si>
    <t>八、对企业资本性支出</t>
  </si>
  <si>
    <t>七、其他收入</t>
  </si>
  <si>
    <t>九、节能环保支出</t>
  </si>
  <si>
    <t xml:space="preserve">      对社会保障基金补助</t>
  </si>
  <si>
    <t>九、对个人和家庭的补助</t>
  </si>
  <si>
    <t>十、城乡社区支出</t>
  </si>
  <si>
    <t xml:space="preserve">      资本性支出(基本建设)</t>
  </si>
  <si>
    <t>十、对社会保障基金补助</t>
  </si>
  <si>
    <t>十一、农林水支出</t>
  </si>
  <si>
    <t xml:space="preserve">      资本性支出</t>
  </si>
  <si>
    <t>十一、债务利息及费用支出</t>
  </si>
  <si>
    <t>十二、交通运输支出</t>
  </si>
  <si>
    <t xml:space="preserve">      其他支出</t>
  </si>
  <si>
    <t>十二、债务还本支出</t>
  </si>
  <si>
    <t>十三、资源勘探信息等支出</t>
  </si>
  <si>
    <t>三、事业单位经营支出</t>
  </si>
  <si>
    <t>十三、转移性支出</t>
  </si>
  <si>
    <t>十四、商业服务业等支出</t>
  </si>
  <si>
    <t>四、对附属单位补助支出</t>
  </si>
  <si>
    <t>十四、预备费及预留</t>
  </si>
  <si>
    <t>十五、国土海洋气象等支出</t>
  </si>
  <si>
    <t>五、上级上缴支出</t>
  </si>
  <si>
    <t>十五、其他支出</t>
  </si>
  <si>
    <t>十六、住房保障支出</t>
  </si>
  <si>
    <t>十七、粮油物资储备支出</t>
  </si>
  <si>
    <t>十八、预备费</t>
  </si>
  <si>
    <t>十九、其他支出</t>
  </si>
  <si>
    <t>二十、债务还本支出</t>
  </si>
  <si>
    <t>本 年 收 入 合 计</t>
  </si>
  <si>
    <t>本　年　支　出　合　计</t>
  </si>
  <si>
    <t>本  年  支  出  合  计</t>
  </si>
  <si>
    <t>八、上年结转</t>
  </si>
  <si>
    <t>收  入  总  计</t>
  </si>
  <si>
    <t>支  出  总  计</t>
  </si>
  <si>
    <t>表-02</t>
  </si>
  <si>
    <t>部门收入总表</t>
  </si>
  <si>
    <t>单位：万元</t>
  </si>
  <si>
    <t>单位代码</t>
  </si>
  <si>
    <t>单位名称</t>
  </si>
  <si>
    <t>合计</t>
  </si>
  <si>
    <t>一般预算拨款（补助）</t>
  </si>
  <si>
    <t>纳入专户管理的非税收入拨款</t>
  </si>
  <si>
    <t>政府性基金拨款</t>
  </si>
  <si>
    <t>事业单位经营收入</t>
  </si>
  <si>
    <t>上级补助收入</t>
  </si>
  <si>
    <t>附属单位上缴收入</t>
  </si>
  <si>
    <t>其他收入</t>
  </si>
  <si>
    <t>上年结转</t>
  </si>
  <si>
    <t>小计</t>
  </si>
  <si>
    <t>经费拨款</t>
  </si>
  <si>
    <t>纳入预算管理的非税收入拨款</t>
  </si>
  <si>
    <t>183001</t>
  </si>
  <si>
    <t>岳阳县住房和城乡建设局</t>
  </si>
  <si>
    <t>表-03</t>
  </si>
  <si>
    <t>部门支出总表</t>
  </si>
  <si>
    <t>科目编码</t>
  </si>
  <si>
    <t>单位名称（功能科目）</t>
  </si>
  <si>
    <t>总  计</t>
  </si>
  <si>
    <t>类</t>
  </si>
  <si>
    <t>款</t>
  </si>
  <si>
    <t>项</t>
  </si>
  <si>
    <r>
      <rPr>
        <sz val="10"/>
        <rFont val="宋体"/>
        <family val="0"/>
      </rPr>
      <t>合计</t>
    </r>
  </si>
  <si>
    <t>岳阳县住房和城乡建设局（城乡社区支出）</t>
  </si>
  <si>
    <t>01</t>
  </si>
  <si>
    <r>
      <rPr>
        <b/>
        <sz val="10"/>
        <rFont val="宋体"/>
        <family val="0"/>
      </rPr>
      <t>岳阳县住房和城乡建设局（城乡社区管理事务）</t>
    </r>
  </si>
  <si>
    <r>
      <t xml:space="preserve">    </t>
    </r>
    <r>
      <rPr>
        <sz val="10"/>
        <rFont val="宋体"/>
        <family val="0"/>
      </rPr>
      <t>岳阳县住房和城乡建设局（行政运行）</t>
    </r>
  </si>
  <si>
    <t>212</t>
  </si>
  <si>
    <t>02</t>
  </si>
  <si>
    <t xml:space="preserve">    岳阳县住房和城乡建设局（一般行政管理事务）</t>
  </si>
  <si>
    <t>09</t>
  </si>
  <si>
    <t xml:space="preserve">    岳阳县住房和城乡建设局（住宅建设与房地产市场监管）</t>
  </si>
  <si>
    <t xml:space="preserve">    岳阳县住房和城乡建设局（其他城乡社区管理事务支出）</t>
  </si>
  <si>
    <t xml:space="preserve">    岳阳县住房和城乡建设局（城乡社区规划与管理）</t>
  </si>
  <si>
    <t>221</t>
  </si>
  <si>
    <t>岳阳县住房和城乡建设局（住房保障支出）</t>
  </si>
  <si>
    <r>
      <t xml:space="preserve">   </t>
    </r>
    <r>
      <rPr>
        <sz val="10"/>
        <rFont val="宋体"/>
        <family val="0"/>
      </rPr>
      <t>岳阳县住房和城乡建设局（岳阳县住房和城乡建设局（保障性安居工程支出）</t>
    </r>
  </si>
  <si>
    <t>99</t>
  </si>
  <si>
    <t xml:space="preserve">    岳阳县住房和城乡建设局（其他保障性安居工程支出）</t>
  </si>
  <si>
    <t>表-04</t>
  </si>
  <si>
    <t>部门支出总表（分类）</t>
  </si>
  <si>
    <t>功能科目</t>
  </si>
  <si>
    <t>经济科目</t>
  </si>
  <si>
    <t>基本支出</t>
  </si>
  <si>
    <t>项目支出</t>
  </si>
  <si>
    <t>事业单位经营支出</t>
  </si>
  <si>
    <t>对附属单位补助支出</t>
  </si>
  <si>
    <t>上缴上级支出</t>
  </si>
  <si>
    <t>工资福利支出</t>
  </si>
  <si>
    <t>一般商品和服务支出</t>
  </si>
  <si>
    <t>对个人和家庭的补助</t>
  </si>
  <si>
    <t>专项商品和服务支出</t>
  </si>
  <si>
    <t>对企业补助</t>
  </si>
  <si>
    <t>债务利息及费用支出</t>
  </si>
  <si>
    <t>对社会保障基金补助</t>
  </si>
  <si>
    <t>资本性支出(基本建设)</t>
  </si>
  <si>
    <t>资本性支出</t>
  </si>
  <si>
    <t>其他支出</t>
  </si>
  <si>
    <r>
      <rPr>
        <b/>
        <sz val="10"/>
        <rFont val="宋体"/>
        <family val="0"/>
      </rPr>
      <t>合计</t>
    </r>
  </si>
  <si>
    <r>
      <t xml:space="preserve">  </t>
    </r>
    <r>
      <rPr>
        <sz val="10"/>
        <rFont val="宋体"/>
        <family val="0"/>
      </rPr>
      <t>岳阳县住房和城乡建设局（城乡社区管理事务）</t>
    </r>
  </si>
  <si>
    <r>
      <t xml:space="preserve"> </t>
    </r>
    <r>
      <rPr>
        <sz val="10"/>
        <rFont val="宋体"/>
        <family val="0"/>
      </rPr>
      <t>岳阳县住房和城乡建设局（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一般行政管理事务）</t>
    </r>
  </si>
  <si>
    <r>
      <t xml:space="preserve">    </t>
    </r>
    <r>
      <rPr>
        <sz val="10"/>
        <rFont val="宋体"/>
        <family val="0"/>
      </rPr>
      <t>岳阳县住房和城乡建设局（住宅建设与房地产市场监管）</t>
    </r>
  </si>
  <si>
    <r>
      <t xml:space="preserve">    </t>
    </r>
    <r>
      <rPr>
        <sz val="10"/>
        <rFont val="宋体"/>
        <family val="0"/>
      </rPr>
      <t>岳阳县住房和城乡建设局（其他城乡社区管理事务支出</t>
    </r>
  </si>
  <si>
    <r>
      <t xml:space="preserve">  </t>
    </r>
    <r>
      <rPr>
        <sz val="10"/>
        <rFont val="宋体"/>
        <family val="0"/>
      </rPr>
      <t>岳阳县住房和城乡建设局（城乡社区规划与管理）</t>
    </r>
  </si>
  <si>
    <r>
      <t xml:space="preserve">    </t>
    </r>
    <r>
      <rPr>
        <sz val="10"/>
        <rFont val="宋体"/>
        <family val="0"/>
      </rPr>
      <t>岳阳县住房和城乡建设局（城乡社区规划与管理）</t>
    </r>
  </si>
  <si>
    <t xml:space="preserve"> 岳阳县住房和城乡建设局（住房保障支出）</t>
  </si>
  <si>
    <r>
      <t xml:space="preserve"> </t>
    </r>
    <r>
      <rPr>
        <sz val="10"/>
        <rFont val="宋体"/>
        <family val="0"/>
      </rPr>
      <t>岳阳县住房和城乡建设局（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保障性安居工程支出）</t>
    </r>
  </si>
  <si>
    <r>
      <t xml:space="preserve">   </t>
    </r>
    <r>
      <rPr>
        <sz val="10"/>
        <rFont val="宋体"/>
        <family val="0"/>
      </rPr>
      <t>岳阳县住房和城乡建设局（其他保障性安居工程支出）</t>
    </r>
  </si>
  <si>
    <t>表-05</t>
  </si>
  <si>
    <t>部门支出总表(按政府预算经济分类)</t>
  </si>
  <si>
    <t>单位编码</t>
  </si>
  <si>
    <t>功能科目名称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</si>
  <si>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</si>
  <si>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</si>
  <si>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</si>
  <si>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</si>
  <si>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</si>
  <si>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</si>
  <si>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</si>
  <si>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</si>
  <si>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</si>
  <si>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</si>
  <si>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r>
      <rPr>
        <b/>
        <sz val="10"/>
        <rFont val="宋体"/>
        <family val="0"/>
      </rPr>
      <t>城乡社区支出</t>
    </r>
  </si>
  <si>
    <r>
      <t xml:space="preserve">  </t>
    </r>
    <r>
      <rPr>
        <b/>
        <sz val="10"/>
        <rFont val="宋体"/>
        <family val="0"/>
      </rPr>
      <t>城乡社区管理事务</t>
    </r>
  </si>
  <si>
    <r>
      <t xml:space="preserve">    </t>
    </r>
    <r>
      <rPr>
        <sz val="10"/>
        <rFont val="宋体"/>
        <family val="0"/>
      </rPr>
      <t>行政运行</t>
    </r>
  </si>
  <si>
    <r>
      <rPr>
        <sz val="10"/>
        <rFont val="宋体"/>
        <family val="0"/>
      </rPr>
      <t>一般行政管理事务</t>
    </r>
  </si>
  <si>
    <r>
      <rPr>
        <sz val="10"/>
        <rFont val="宋体"/>
        <family val="0"/>
      </rPr>
      <t>住宅建设与房地产市场监管</t>
    </r>
  </si>
  <si>
    <r>
      <rPr>
        <sz val="10"/>
        <rFont val="宋体"/>
        <family val="0"/>
      </rPr>
      <t>其他城乡社区管理事务支出</t>
    </r>
  </si>
  <si>
    <r>
      <rPr>
        <sz val="10"/>
        <rFont val="宋体"/>
        <family val="0"/>
      </rPr>
      <t>城乡社区规划与管理</t>
    </r>
  </si>
  <si>
    <r>
      <rPr>
        <b/>
        <sz val="10"/>
        <rFont val="宋体"/>
        <family val="0"/>
      </rPr>
      <t>住房保障支出</t>
    </r>
  </si>
  <si>
    <r>
      <t xml:space="preserve"> </t>
    </r>
    <r>
      <rPr>
        <sz val="10"/>
        <rFont val="宋体"/>
        <family val="0"/>
      </rPr>
      <t>保障性安居工程支出</t>
    </r>
  </si>
  <si>
    <r>
      <rPr>
        <sz val="10"/>
        <rFont val="宋体"/>
        <family val="0"/>
      </rPr>
      <t>其他保障性安居工程支出</t>
    </r>
  </si>
  <si>
    <t>表-06</t>
  </si>
  <si>
    <t>工资福利支出预算表</t>
  </si>
  <si>
    <t>工资性支出</t>
  </si>
  <si>
    <t>社会保障缴费</t>
  </si>
  <si>
    <t>住房公积金</t>
  </si>
  <si>
    <t>其他工资福利支出</t>
  </si>
  <si>
    <t>基本工资</t>
  </si>
  <si>
    <t>基本工资提标</t>
  </si>
  <si>
    <t>规范性公务员津补贴</t>
  </si>
  <si>
    <t>特殊岗位津贴</t>
  </si>
  <si>
    <t>津贴补贴提标</t>
  </si>
  <si>
    <t>绩效工资</t>
  </si>
  <si>
    <t>绩效工资提标</t>
  </si>
  <si>
    <t>机关事业单位基本养老保险缴费</t>
  </si>
  <si>
    <t>职工基本医疗保险缴费</t>
  </si>
  <si>
    <t>公务员医疗补助缴费</t>
  </si>
  <si>
    <t>生育保险</t>
  </si>
  <si>
    <t>工伤保险</t>
  </si>
  <si>
    <t>残疾人保障金</t>
  </si>
  <si>
    <t>医疗费</t>
  </si>
  <si>
    <t>定额补助</t>
  </si>
  <si>
    <t>工勤人员经费</t>
  </si>
  <si>
    <t xml:space="preserve">  岳阳县住房和城乡建设局（城乡社区管理事务）</t>
  </si>
  <si>
    <t>岳阳县住房和城乡建设局（行政运行）</t>
  </si>
  <si>
    <t>表-07</t>
  </si>
  <si>
    <t>工资福利支出(按政府预算经济分类)</t>
  </si>
  <si>
    <t xml:space="preserve">
小计</t>
  </si>
  <si>
    <t>工资奖金津补贴</t>
  </si>
  <si>
    <t>其他对事业单位补助</t>
  </si>
  <si>
    <r>
      <t>0</t>
    </r>
    <r>
      <rPr>
        <sz val="10"/>
        <rFont val="宋体"/>
        <family val="0"/>
      </rPr>
      <t>1</t>
    </r>
  </si>
  <si>
    <t xml:space="preserve">    岳阳县住房和城乡建设局（行政运行）</t>
  </si>
  <si>
    <t>表-08</t>
  </si>
  <si>
    <t>一般商品和服务支出预算表</t>
  </si>
  <si>
    <t>总计</t>
  </si>
  <si>
    <t>办公费</t>
  </si>
  <si>
    <t>印刷费</t>
  </si>
  <si>
    <t>水费</t>
  </si>
  <si>
    <t>电费</t>
  </si>
  <si>
    <t>邮电费</t>
  </si>
  <si>
    <t>物业管理费</t>
  </si>
  <si>
    <t>差旅费</t>
  </si>
  <si>
    <t>因公出国(境)费用</t>
  </si>
  <si>
    <t>维修（护）费</t>
  </si>
  <si>
    <t>会议费</t>
  </si>
  <si>
    <t>培训费</t>
  </si>
  <si>
    <t>委托业务费</t>
  </si>
  <si>
    <t>公务接待费</t>
  </si>
  <si>
    <t>工会经费</t>
  </si>
  <si>
    <t>福利费</t>
  </si>
  <si>
    <t>公务用车运行维护费</t>
  </si>
  <si>
    <t>公务交通补贴</t>
  </si>
  <si>
    <t>其他交通费用</t>
  </si>
  <si>
    <t>离退休公用支出</t>
  </si>
  <si>
    <t>离退休党建经费</t>
  </si>
  <si>
    <t>其他</t>
  </si>
  <si>
    <t>行政运行</t>
  </si>
  <si>
    <t>表-09</t>
  </si>
  <si>
    <t>一般商品和服务支出预算(按政府预算)</t>
  </si>
  <si>
    <t>单位预算编码</t>
  </si>
  <si>
    <t>办公经费</t>
  </si>
  <si>
    <t>专用材料购置费</t>
  </si>
  <si>
    <t>因公出国(境费用</t>
  </si>
  <si>
    <t>维修(护费</t>
  </si>
  <si>
    <t>其他商品和服务支出</t>
  </si>
  <si>
    <t>商品和服务支出</t>
  </si>
  <si>
    <t>城乡社区支出</t>
  </si>
  <si>
    <t xml:space="preserve">  城乡社区管理事务</t>
  </si>
  <si>
    <r>
      <t>2</t>
    </r>
    <r>
      <rPr>
        <sz val="10"/>
        <rFont val="宋体"/>
        <family val="0"/>
      </rPr>
      <t>12</t>
    </r>
  </si>
  <si>
    <r>
      <t>1</t>
    </r>
    <r>
      <rPr>
        <sz val="10"/>
        <rFont val="宋体"/>
        <family val="0"/>
      </rPr>
      <t>83001</t>
    </r>
  </si>
  <si>
    <t>表-10</t>
  </si>
  <si>
    <t>对个人和家庭的补助支出预算表</t>
  </si>
  <si>
    <t>离退休费</t>
  </si>
  <si>
    <t>离休生活补贴</t>
  </si>
  <si>
    <t>老干费</t>
  </si>
  <si>
    <t>医疗费补助</t>
  </si>
  <si>
    <t>助学金</t>
  </si>
  <si>
    <t>岳阳县住房和城乡建设局（城乡社区管理事务）</t>
  </si>
  <si>
    <r>
      <t>岳阳县住房和城乡建设局(行政运行</t>
    </r>
    <r>
      <rPr>
        <sz val="10"/>
        <rFont val="宋体"/>
        <family val="0"/>
      </rPr>
      <t>)</t>
    </r>
  </si>
  <si>
    <t>表-11</t>
  </si>
  <si>
    <t>对个人和家庭的补助支出预算表（按政府预算）</t>
  </si>
  <si>
    <t>单位显示编码</t>
  </si>
  <si>
    <t>社会福利和救助</t>
  </si>
  <si>
    <t>个人农业生产补贴</t>
  </si>
  <si>
    <t>其他对个人和家庭补助</t>
  </si>
  <si>
    <t xml:space="preserve">   城乡社区管理事务</t>
  </si>
  <si>
    <t xml:space="preserve">      行政运行</t>
  </si>
  <si>
    <t>表-12</t>
  </si>
  <si>
    <t>财政拨款收支总表</t>
  </si>
  <si>
    <t>一般公共预算</t>
  </si>
  <si>
    <t>政府性基金预算</t>
  </si>
  <si>
    <t>一、一般公共预算拨款</t>
  </si>
  <si>
    <t xml:space="preserve">      经费拨款</t>
  </si>
  <si>
    <t>二、政府性基金拨款</t>
  </si>
  <si>
    <t>表-13</t>
  </si>
  <si>
    <t>一般预算拨款支出预算表</t>
  </si>
  <si>
    <t xml:space="preserve">
总计</t>
  </si>
  <si>
    <t>表-14</t>
  </si>
  <si>
    <t>一般预算拨款基本支出预算表</t>
  </si>
  <si>
    <r>
      <t>岳阳县住房和城乡建房局(行政运行</t>
    </r>
    <r>
      <rPr>
        <sz val="10"/>
        <rFont val="宋体"/>
        <family val="0"/>
      </rPr>
      <t>)</t>
    </r>
  </si>
  <si>
    <t>表-15</t>
  </si>
  <si>
    <t>一般预算拨款——工资福利支出预算表</t>
  </si>
  <si>
    <t>表-16</t>
  </si>
  <si>
    <t>一般预算拨款——工资福利支出预算表(按政府预算经济分类)</t>
  </si>
  <si>
    <t>合   计</t>
  </si>
  <si>
    <t>表-17</t>
  </si>
  <si>
    <t>一般预算拨款——一般商品和服务支出预算表</t>
  </si>
  <si>
    <t>表-18</t>
  </si>
  <si>
    <t>一般预算拨款——一般商品和服务支出预算表（按政府预算）</t>
  </si>
  <si>
    <t>城乡社区管理事务</t>
  </si>
  <si>
    <t>表-19</t>
  </si>
  <si>
    <t>一般预算拨款——对个人和家庭的补助支出预算表</t>
  </si>
  <si>
    <t>表-20</t>
  </si>
  <si>
    <t>一般预算拨款——对个人和家庭的补助支出预算表（按政府预算）</t>
  </si>
  <si>
    <t>表-21</t>
  </si>
  <si>
    <t>支出预算项目明细表</t>
  </si>
  <si>
    <t>功能科目编码</t>
  </si>
  <si>
    <t>单位名称（项目名称）</t>
  </si>
  <si>
    <t>防空、房产税收、文明创建、危房改造、建设执法</t>
  </si>
  <si>
    <t>防空、房产税收、文明创建、危房改造等</t>
  </si>
  <si>
    <t xml:space="preserve">  一般行政管理事务</t>
  </si>
  <si>
    <t>人民防空工作经费</t>
  </si>
  <si>
    <t xml:space="preserve">   住宅建设与房地产市场监管</t>
  </si>
  <si>
    <t>房地产税收一体等工作经费</t>
  </si>
  <si>
    <t xml:space="preserve">   其他城乡社区管理事务支出</t>
  </si>
  <si>
    <t>文明创建、危房改造及白蚁防治</t>
  </si>
  <si>
    <t xml:space="preserve"> 城乡社区规划与管理</t>
  </si>
  <si>
    <t>建设执法</t>
  </si>
  <si>
    <t xml:space="preserve">   城乡社区规划与管理</t>
  </si>
  <si>
    <t>建设市场执法监管及审批工作经费</t>
  </si>
  <si>
    <t>住房保障支出</t>
  </si>
  <si>
    <t>住房保障工作费</t>
  </si>
  <si>
    <t xml:space="preserve"> 保障性安居工程支出</t>
  </si>
  <si>
    <t>保障性住房工作经费</t>
  </si>
  <si>
    <t xml:space="preserve">  其他保障性安居工程支出</t>
  </si>
  <si>
    <t>表-22</t>
  </si>
  <si>
    <t>政府性基金拨款支出预算表</t>
  </si>
  <si>
    <t>合  计</t>
  </si>
  <si>
    <t>说明：本单位2019年无政府性基金拨款支出预算安排，故本表无数据。</t>
  </si>
  <si>
    <t>表-23</t>
  </si>
  <si>
    <t>政府性基金拨款支出预算表(按政府预算经济分类)</t>
  </si>
  <si>
    <t>表-24</t>
  </si>
  <si>
    <t>纳入专户管理的非税收入拨款支出预算表</t>
  </si>
  <si>
    <t>说明：本单位2019年无纳入专户管理的非税收入拨款支出预算安排，故本表无数据。</t>
  </si>
  <si>
    <t>表-25</t>
  </si>
  <si>
    <t>纳入专户管理的非税收入拨款支出预算表(按政府预算经济分类)</t>
  </si>
  <si>
    <t>表-26</t>
  </si>
  <si>
    <t>经费拨款支出预算表</t>
  </si>
  <si>
    <t>附:一般预算拨款(补助)拨付方式</t>
  </si>
  <si>
    <t>下单位</t>
  </si>
  <si>
    <t>审批专款</t>
  </si>
  <si>
    <t>财政代扣</t>
  </si>
  <si>
    <t>表-27</t>
  </si>
  <si>
    <t>经费拨款支出预算表(按政府预算经济分类)</t>
  </si>
  <si>
    <r>
      <t>表</t>
    </r>
    <r>
      <rPr>
        <sz val="10"/>
        <rFont val="Times New Roman"/>
        <family val="1"/>
      </rPr>
      <t>-28</t>
    </r>
  </si>
  <si>
    <r>
      <t>“</t>
    </r>
    <r>
      <rPr>
        <b/>
        <sz val="18"/>
        <rFont val="宋体"/>
        <family val="0"/>
      </rPr>
      <t>三公</t>
    </r>
    <r>
      <rPr>
        <b/>
        <sz val="18"/>
        <rFont val="Times New Roman"/>
        <family val="1"/>
      </rPr>
      <t>”</t>
    </r>
    <r>
      <rPr>
        <b/>
        <sz val="18"/>
        <rFont val="宋体"/>
        <family val="0"/>
      </rPr>
      <t>经费预算公开表</t>
    </r>
  </si>
  <si>
    <t xml:space="preserve">单位名称
</t>
  </si>
  <si>
    <r>
      <t>上年</t>
    </r>
    <r>
      <rPr>
        <sz val="11"/>
        <rFont val="宋体"/>
        <family val="0"/>
      </rPr>
      <t>"</t>
    </r>
    <r>
      <rPr>
        <sz val="11"/>
        <rFont val="宋体"/>
        <family val="0"/>
      </rPr>
      <t>三公</t>
    </r>
    <r>
      <rPr>
        <sz val="11"/>
        <rFont val="宋体"/>
        <family val="0"/>
      </rPr>
      <t>"</t>
    </r>
    <r>
      <rPr>
        <sz val="11"/>
        <rFont val="宋体"/>
        <family val="0"/>
      </rPr>
      <t>经费预算支出</t>
    </r>
  </si>
  <si>
    <r>
      <t>本年</t>
    </r>
    <r>
      <rPr>
        <sz val="11"/>
        <rFont val="宋体"/>
        <family val="0"/>
      </rPr>
      <t>"</t>
    </r>
    <r>
      <rPr>
        <sz val="11"/>
        <rFont val="宋体"/>
        <family val="0"/>
      </rPr>
      <t>三公</t>
    </r>
    <r>
      <rPr>
        <sz val="11"/>
        <rFont val="宋体"/>
        <family val="0"/>
      </rPr>
      <t>"</t>
    </r>
    <r>
      <rPr>
        <sz val="11"/>
        <rFont val="宋体"/>
        <family val="0"/>
      </rPr>
      <t>经费预算支出</t>
    </r>
  </si>
  <si>
    <t>因公出国（境）费</t>
  </si>
  <si>
    <t>公务用车购置</t>
  </si>
  <si>
    <t>其他交通工具购置</t>
  </si>
  <si>
    <t>表-29</t>
  </si>
  <si>
    <t>部门(单位)整体支出预算绩效目标申报表</t>
  </si>
  <si>
    <t>年度预算申请资金</t>
  </si>
  <si>
    <t>部门职能职责概述</t>
  </si>
  <si>
    <t>年度整体绩效目标</t>
  </si>
  <si>
    <t>年度整体绩效指标</t>
  </si>
  <si>
    <t>总额</t>
  </si>
  <si>
    <t>产出指标</t>
  </si>
  <si>
    <t>效益指标</t>
  </si>
  <si>
    <t>主要负责全县住房和城乡建设、工程招投标、建筑管理、房地产开发、住房保障及人民防空的行政管理等相关工作</t>
  </si>
  <si>
    <r>
      <rPr>
        <sz val="10"/>
        <rFont val="宋体"/>
        <family val="0"/>
      </rPr>
      <t>目标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：加大争资争项力度，全年争取到位项目资金</t>
    </r>
    <r>
      <rPr>
        <sz val="10"/>
        <rFont val="Times New Roman"/>
        <family val="1"/>
      </rPr>
      <t>8000</t>
    </r>
    <r>
      <rPr>
        <sz val="10"/>
        <rFont val="宋体"/>
        <family val="0"/>
      </rPr>
      <t>万元以上；</t>
    </r>
    <r>
      <rPr>
        <sz val="10"/>
        <rFont val="宋体"/>
        <family val="0"/>
      </rPr>
      <t>目标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：突出城乡环境基础设施，完成城东片区雨污分流改造和乡镇污水设施全面覆盖；</t>
    </r>
    <r>
      <rPr>
        <sz val="10"/>
        <rFont val="Times New Roman"/>
        <family val="1"/>
      </rPr>
      <t xml:space="preserve">                                                                      </t>
    </r>
    <r>
      <rPr>
        <sz val="10"/>
        <rFont val="宋体"/>
        <family val="0"/>
      </rPr>
      <t>目标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：加快北向融城步伐，实施春风大道沿线地产、教育、主干道周边道路建设改造；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目标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：大力推进民生实事，完成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个棚改</t>
    </r>
    <r>
      <rPr>
        <sz val="10"/>
        <rFont val="Times New Roman"/>
        <family val="1"/>
      </rPr>
      <t>90</t>
    </r>
    <r>
      <rPr>
        <sz val="10"/>
        <rFont val="宋体"/>
        <family val="0"/>
      </rPr>
      <t>户、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个公租房项目</t>
    </r>
    <r>
      <rPr>
        <sz val="10"/>
        <rFont val="Times New Roman"/>
        <family val="1"/>
      </rPr>
      <t>705</t>
    </r>
    <r>
      <rPr>
        <sz val="10"/>
        <rFont val="宋体"/>
        <family val="0"/>
      </rPr>
      <t>套、</t>
    </r>
    <r>
      <rPr>
        <sz val="10"/>
        <rFont val="Times New Roman"/>
        <family val="1"/>
      </rPr>
      <t>107</t>
    </r>
    <r>
      <rPr>
        <sz val="10"/>
        <rFont val="宋体"/>
        <family val="0"/>
      </rPr>
      <t>户危房改造；目标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：及时完成省、市下达民生实事指标任务。</t>
    </r>
  </si>
  <si>
    <t>严控非生产性开支，严肃财务纪律，遵守财经制度，规范财务报账手续，实现经济效益最大化</t>
  </si>
  <si>
    <t>加强行业监管，树立建设行业窗口单位形象,减少污染、提高人文居住环境</t>
  </si>
  <si>
    <t>表-30</t>
  </si>
  <si>
    <t>财政支出项目预算绩效目标申报表</t>
  </si>
  <si>
    <t>项目名称</t>
  </si>
  <si>
    <t>项目属性</t>
  </si>
  <si>
    <t>项目资金</t>
  </si>
  <si>
    <t>项目立项依据</t>
  </si>
  <si>
    <t>项目保障措施</t>
  </si>
  <si>
    <t>项目年度实施进度计划</t>
  </si>
  <si>
    <t>项目长期绩效目标</t>
  </si>
  <si>
    <t>项目年度绩效目标</t>
  </si>
  <si>
    <t>项目年度产出指标</t>
  </si>
  <si>
    <t>项目绩效指标</t>
  </si>
  <si>
    <t>其他说明的问题</t>
  </si>
  <si>
    <t>其中：财政拨款</t>
  </si>
  <si>
    <t xml:space="preserve"> 业务工作经费</t>
  </si>
  <si>
    <t>持续项目</t>
  </si>
  <si>
    <t>《岳阳县财政局专项资金管理暂行办法》</t>
  </si>
  <si>
    <t>成立由项目负责人组成的项目组织实施小组，主要负责组织项目的立项、可研论证、遴选优势单位，组织项目的实施、监督、检查项目的执行情况，协调并处理项目执行过程中出现的有关问题;组织项目验收，对项目进行绩效考评等。</t>
  </si>
  <si>
    <t>各专项业务工作能圆满完成年度计划</t>
  </si>
  <si>
    <t>1、危房改造、文明创建、人防工作、建设项目审批等共70万；2、房地产工作经费、白蚁防治等217万；3、保障性住房专项32万</t>
  </si>
  <si>
    <t>按工作部署和工作进度开支严控非生产性开支，严肃财务纪律，遵守财经制度，规范财务报账手续，实现经济效益最大化</t>
  </si>
  <si>
    <t>改善人居环境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</si>
</sst>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0_);[Red]\(#,##0.00\)"/>
    <numFmt numFmtId="178" formatCode="* #,##0.00;* \-#,##0.00;* &quot;&quot;??;@"/>
    <numFmt numFmtId="179" formatCode="0.00_ "/>
    <numFmt numFmtId="180" formatCode="#,##0.0000"/>
    <numFmt numFmtId="181" formatCode="00"/>
    <numFmt numFmtId="182" formatCode="0000"/>
    <numFmt numFmtId="183" formatCode="0.00_);[Red]\(0.00\)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8"/>
      <name val="Times New Roman"/>
      <family val="1"/>
    </font>
    <font>
      <sz val="11"/>
      <name val="宋体"/>
      <family val="0"/>
    </font>
    <font>
      <sz val="12"/>
      <name val="Times New Roman"/>
      <family val="1"/>
    </font>
    <font>
      <b/>
      <sz val="18"/>
      <name val="宋体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22"/>
      <name val="宋体"/>
      <family val="0"/>
    </font>
    <font>
      <b/>
      <sz val="12"/>
      <name val="Times New Roman"/>
      <family val="1"/>
    </font>
    <font>
      <b/>
      <sz val="9"/>
      <name val="宋体"/>
      <family val="0"/>
    </font>
    <font>
      <b/>
      <sz val="12"/>
      <name val="宋体"/>
      <family val="0"/>
    </font>
    <font>
      <sz val="11"/>
      <name val="Times New Roman"/>
      <family val="1"/>
    </font>
    <font>
      <b/>
      <sz val="11"/>
      <name val="宋体"/>
      <family val="0"/>
    </font>
    <font>
      <sz val="16"/>
      <name val="黑体"/>
      <family val="3"/>
    </font>
    <font>
      <sz val="18"/>
      <name val="方正小标宋_GBK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0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</borders>
  <cellStyleXfs count="82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9" borderId="0" applyNumberFormat="0" applyBorder="0" applyAlignment="0" applyProtection="0"/>
    <xf numFmtId="0" fontId="23" fillId="5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31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32" fillId="10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3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11" borderId="4" applyNumberFormat="0" applyAlignment="0" applyProtection="0"/>
    <xf numFmtId="0" fontId="29" fillId="12" borderId="5" applyNumberFormat="0" applyAlignment="0" applyProtection="0"/>
    <xf numFmtId="0" fontId="3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3" borderId="0" applyNumberFormat="0" applyBorder="0" applyAlignment="0" applyProtection="0"/>
    <xf numFmtId="0" fontId="23" fillId="16" borderId="0" applyNumberFormat="0" applyBorder="0" applyAlignment="0" applyProtection="0"/>
    <xf numFmtId="0" fontId="23" fillId="8" borderId="0" applyNumberFormat="0" applyBorder="0" applyAlignment="0" applyProtection="0"/>
    <xf numFmtId="0" fontId="22" fillId="17" borderId="0" applyNumberFormat="0" applyBorder="0" applyAlignment="0" applyProtection="0"/>
    <xf numFmtId="0" fontId="34" fillId="11" borderId="7" applyNumberFormat="0" applyAlignment="0" applyProtection="0"/>
    <xf numFmtId="0" fontId="26" fillId="5" borderId="4" applyNumberFormat="0" applyAlignment="0" applyProtection="0"/>
    <xf numFmtId="0" fontId="39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864">
    <xf numFmtId="0" fontId="0" fillId="0" borderId="0" xfId="0" applyAlignment="1">
      <alignment/>
    </xf>
    <xf numFmtId="0" fontId="2" fillId="0" borderId="0" xfId="56">
      <alignment/>
      <protection/>
    </xf>
    <xf numFmtId="0" fontId="3" fillId="0" borderId="0" xfId="56" applyFont="1" applyAlignment="1">
      <alignment horizontal="center" vertical="center"/>
      <protection/>
    </xf>
    <xf numFmtId="0" fontId="3" fillId="0" borderId="0" xfId="56" applyNumberFormat="1" applyFont="1" applyAlignment="1">
      <alignment horizontal="center" vertical="center"/>
      <protection/>
    </xf>
    <xf numFmtId="0" fontId="5" fillId="0" borderId="0" xfId="54" applyFont="1" applyAlignment="1">
      <alignment vertical="center"/>
      <protection/>
    </xf>
    <xf numFmtId="0" fontId="5" fillId="11" borderId="9" xfId="56" applyNumberFormat="1" applyFont="1" applyFill="1" applyBorder="1" applyAlignment="1" applyProtection="1">
      <alignment horizontal="center" vertical="center" wrapText="1"/>
      <protection/>
    </xf>
    <xf numFmtId="0" fontId="5" fillId="11" borderId="10" xfId="56" applyNumberFormat="1" applyFont="1" applyFill="1" applyBorder="1" applyAlignment="1" applyProtection="1">
      <alignment horizontal="center" vertical="center" wrapText="1"/>
      <protection/>
    </xf>
    <xf numFmtId="0" fontId="5" fillId="11" borderId="11" xfId="56" applyNumberFormat="1" applyFont="1" applyFill="1" applyBorder="1" applyAlignment="1" applyProtection="1">
      <alignment horizontal="center" vertical="center" wrapText="1"/>
      <protection/>
    </xf>
    <xf numFmtId="0" fontId="5" fillId="11" borderId="12" xfId="56" applyNumberFormat="1" applyFont="1" applyFill="1" applyBorder="1" applyAlignment="1" applyProtection="1">
      <alignment horizontal="center" vertical="center" wrapText="1"/>
      <protection/>
    </xf>
    <xf numFmtId="0" fontId="5" fillId="11" borderId="12" xfId="56" applyNumberFormat="1" applyFont="1" applyFill="1" applyBorder="1" applyAlignment="1" applyProtection="1">
      <alignment vertical="center" wrapText="1"/>
      <protection/>
    </xf>
    <xf numFmtId="0" fontId="5" fillId="11" borderId="13" xfId="56" applyNumberFormat="1" applyFont="1" applyFill="1" applyBorder="1" applyAlignment="1" applyProtection="1">
      <alignment horizontal="center" vertical="center" wrapText="1"/>
      <protection/>
    </xf>
    <xf numFmtId="0" fontId="5" fillId="11" borderId="14" xfId="56" applyNumberFormat="1" applyFont="1" applyFill="1" applyBorder="1" applyAlignment="1" applyProtection="1">
      <alignment horizontal="center" vertical="center" wrapText="1"/>
      <protection/>
    </xf>
    <xf numFmtId="176" fontId="3" fillId="0" borderId="11" xfId="56" applyNumberFormat="1" applyFont="1" applyFill="1" applyBorder="1" applyAlignment="1" applyProtection="1">
      <alignment horizontal="right" vertical="center" wrapText="1"/>
      <protection/>
    </xf>
    <xf numFmtId="176" fontId="3" fillId="0" borderId="12" xfId="56" applyNumberFormat="1" applyFont="1" applyFill="1" applyBorder="1" applyAlignment="1" applyProtection="1">
      <alignment horizontal="right" vertical="center" wrapText="1"/>
      <protection/>
    </xf>
    <xf numFmtId="49" fontId="3" fillId="0" borderId="15" xfId="56" applyNumberFormat="1" applyFont="1" applyFill="1" applyBorder="1" applyAlignment="1" applyProtection="1">
      <alignment horizontal="center" vertical="center" wrapText="1"/>
      <protection/>
    </xf>
    <xf numFmtId="49" fontId="3" fillId="0" borderId="16" xfId="56" applyNumberFormat="1" applyFont="1" applyFill="1" applyBorder="1" applyAlignment="1" applyProtection="1">
      <alignment horizontal="left" vertical="center" wrapText="1"/>
      <protection/>
    </xf>
    <xf numFmtId="49" fontId="3" fillId="0" borderId="17" xfId="56" applyNumberFormat="1" applyFont="1" applyFill="1" applyBorder="1" applyAlignment="1" applyProtection="1">
      <alignment horizontal="left" vertical="center" wrapText="1"/>
      <protection/>
    </xf>
    <xf numFmtId="176" fontId="3" fillId="0" borderId="18" xfId="56" applyNumberFormat="1" applyFont="1" applyFill="1" applyBorder="1" applyAlignment="1" applyProtection="1">
      <alignment horizontal="right" vertical="center" wrapText="1"/>
      <protection/>
    </xf>
    <xf numFmtId="176" fontId="3" fillId="0" borderId="16" xfId="56" applyNumberFormat="1" applyFont="1" applyFill="1" applyBorder="1" applyAlignment="1" applyProtection="1">
      <alignment horizontal="right" vertical="center" wrapText="1"/>
      <protection/>
    </xf>
    <xf numFmtId="0" fontId="0" fillId="11" borderId="18" xfId="0" applyNumberFormat="1" applyFont="1" applyFill="1" applyBorder="1" applyAlignment="1" applyProtection="1">
      <alignment horizontal="left" vertical="center" wrapText="1"/>
      <protection/>
    </xf>
    <xf numFmtId="49" fontId="3" fillId="0" borderId="18" xfId="56" applyNumberFormat="1" applyFont="1" applyFill="1" applyBorder="1" applyAlignment="1" applyProtection="1">
      <alignment horizontal="left" vertical="center" wrapText="1"/>
      <protection/>
    </xf>
    <xf numFmtId="0" fontId="3" fillId="0" borderId="0" xfId="56" applyFont="1" applyFill="1" applyAlignment="1">
      <alignment horizontal="center" vertical="center"/>
      <protection/>
    </xf>
    <xf numFmtId="0" fontId="3" fillId="0" borderId="0" xfId="56" applyNumberFormat="1" applyFont="1" applyFill="1" applyAlignment="1">
      <alignment horizontal="center" vertical="center"/>
      <protection/>
    </xf>
    <xf numFmtId="0" fontId="3" fillId="0" borderId="0" xfId="56" applyFont="1" applyAlignment="1">
      <alignment horizontal="right" vertical="center"/>
      <protection/>
    </xf>
    <xf numFmtId="0" fontId="3" fillId="0" borderId="0" xfId="56" applyFont="1" applyAlignment="1">
      <alignment horizontal="right"/>
      <protection/>
    </xf>
    <xf numFmtId="0" fontId="5" fillId="11" borderId="19" xfId="56" applyNumberFormat="1" applyFont="1" applyFill="1" applyBorder="1" applyAlignment="1" applyProtection="1">
      <alignment horizontal="center" vertical="center" wrapText="1"/>
      <protection/>
    </xf>
    <xf numFmtId="49" fontId="3" fillId="0" borderId="20" xfId="56" applyNumberFormat="1" applyFont="1" applyFill="1" applyBorder="1" applyAlignment="1" applyProtection="1">
      <alignment horizontal="left" vertical="center" wrapText="1"/>
      <protection/>
    </xf>
    <xf numFmtId="49" fontId="3" fillId="0" borderId="21" xfId="56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/>
    </xf>
    <xf numFmtId="0" fontId="2" fillId="0" borderId="0" xfId="56" applyFill="1">
      <alignment/>
      <protection/>
    </xf>
    <xf numFmtId="0" fontId="2" fillId="0" borderId="0" xfId="42">
      <alignment/>
      <protection/>
    </xf>
    <xf numFmtId="0" fontId="3" fillId="0" borderId="0" xfId="42" applyFont="1" applyAlignment="1">
      <alignment horizontal="center" vertical="center"/>
      <protection/>
    </xf>
    <xf numFmtId="0" fontId="3" fillId="0" borderId="0" xfId="42" applyNumberFormat="1" applyFont="1" applyAlignment="1">
      <alignment horizontal="center" vertical="center"/>
      <protection/>
    </xf>
    <xf numFmtId="0" fontId="5" fillId="11" borderId="22" xfId="42" applyNumberFormat="1" applyFont="1" applyFill="1" applyBorder="1" applyAlignment="1" applyProtection="1">
      <alignment horizontal="center" vertical="center" wrapText="1"/>
      <protection/>
    </xf>
    <xf numFmtId="0" fontId="5" fillId="11" borderId="23" xfId="42" applyNumberFormat="1" applyFont="1" applyFill="1" applyBorder="1" applyAlignment="1" applyProtection="1">
      <alignment horizontal="center" vertical="center"/>
      <protection/>
    </xf>
    <xf numFmtId="0" fontId="5" fillId="11" borderId="24" xfId="42" applyNumberFormat="1" applyFont="1" applyFill="1" applyBorder="1" applyAlignment="1" applyProtection="1">
      <alignment horizontal="center" vertical="center"/>
      <protection/>
    </xf>
    <xf numFmtId="0" fontId="5" fillId="11" borderId="12" xfId="42" applyNumberFormat="1" applyFont="1" applyFill="1" applyBorder="1" applyAlignment="1" applyProtection="1">
      <alignment horizontal="center" vertical="center"/>
      <protection/>
    </xf>
    <xf numFmtId="0" fontId="5" fillId="11" borderId="0" xfId="42" applyNumberFormat="1" applyFont="1" applyFill="1" applyAlignment="1" applyProtection="1">
      <alignment horizontal="center" vertical="center" wrapText="1"/>
      <protection/>
    </xf>
    <xf numFmtId="0" fontId="5" fillId="11" borderId="25" xfId="42" applyNumberFormat="1" applyFont="1" applyFill="1" applyBorder="1" applyAlignment="1" applyProtection="1">
      <alignment horizontal="center" vertical="center" wrapText="1"/>
      <protection/>
    </xf>
    <xf numFmtId="0" fontId="5" fillId="11" borderId="14" xfId="42" applyNumberFormat="1" applyFont="1" applyFill="1" applyBorder="1" applyAlignment="1" applyProtection="1">
      <alignment horizontal="center" vertical="center" wrapText="1"/>
      <protection/>
    </xf>
    <xf numFmtId="176" fontId="3" fillId="0" borderId="11" xfId="42" applyNumberFormat="1" applyFont="1" applyFill="1" applyBorder="1" applyAlignment="1" applyProtection="1">
      <alignment horizontal="right" vertical="center" wrapText="1"/>
      <protection/>
    </xf>
    <xf numFmtId="0" fontId="5" fillId="11" borderId="14" xfId="42" applyNumberFormat="1" applyFont="1" applyFill="1" applyBorder="1" applyAlignment="1" applyProtection="1">
      <alignment horizontal="center" vertical="center"/>
      <protection/>
    </xf>
    <xf numFmtId="0" fontId="5" fillId="11" borderId="12" xfId="42" applyNumberFormat="1" applyFont="1" applyFill="1" applyBorder="1" applyAlignment="1" applyProtection="1">
      <alignment horizontal="center" vertical="center" wrapText="1"/>
      <protection/>
    </xf>
    <xf numFmtId="49" fontId="3" fillId="0" borderId="26" xfId="42" applyNumberFormat="1" applyFont="1" applyFill="1" applyBorder="1" applyAlignment="1" applyProtection="1">
      <alignment horizontal="center" vertical="center" wrapText="1"/>
      <protection/>
    </xf>
    <xf numFmtId="49" fontId="3" fillId="0" borderId="18" xfId="42" applyNumberFormat="1" applyFont="1" applyFill="1" applyBorder="1" applyAlignment="1" applyProtection="1">
      <alignment horizontal="left" vertical="center" wrapText="1"/>
      <protection/>
    </xf>
    <xf numFmtId="176" fontId="3" fillId="0" borderId="18" xfId="42" applyNumberFormat="1" applyFont="1" applyFill="1" applyBorder="1" applyAlignment="1" applyProtection="1">
      <alignment horizontal="right" vertical="center" wrapText="1"/>
      <protection/>
    </xf>
    <xf numFmtId="49" fontId="6" fillId="0" borderId="18" xfId="42" applyNumberFormat="1" applyFont="1" applyFill="1" applyBorder="1" applyAlignment="1" applyProtection="1">
      <alignment horizontal="left" vertical="center" wrapText="1"/>
      <protection/>
    </xf>
    <xf numFmtId="0" fontId="3" fillId="0" borderId="0" xfId="42" applyFont="1" applyFill="1" applyAlignment="1">
      <alignment horizontal="center" vertical="center"/>
      <protection/>
    </xf>
    <xf numFmtId="0" fontId="3" fillId="0" borderId="0" xfId="42" applyNumberFormat="1" applyFont="1" applyFill="1" applyAlignment="1">
      <alignment horizontal="center" vertical="center"/>
      <protection/>
    </xf>
    <xf numFmtId="0" fontId="3" fillId="0" borderId="0" xfId="42" applyFont="1" applyAlignment="1">
      <alignment horizontal="center"/>
      <protection/>
    </xf>
    <xf numFmtId="0" fontId="5" fillId="11" borderId="27" xfId="42" applyNumberFormat="1" applyFont="1" applyFill="1" applyBorder="1" applyAlignment="1" applyProtection="1">
      <alignment horizontal="center" vertical="center"/>
      <protection/>
    </xf>
    <xf numFmtId="49" fontId="3" fillId="0" borderId="28" xfId="42" applyNumberFormat="1" applyFont="1" applyFill="1" applyBorder="1" applyAlignment="1" applyProtection="1">
      <alignment horizontal="left" vertical="center" wrapText="1"/>
      <protection/>
    </xf>
    <xf numFmtId="0" fontId="7" fillId="0" borderId="0" xfId="43" applyFont="1" applyAlignment="1">
      <alignment horizontal="center" vertical="center"/>
      <protection/>
    </xf>
    <xf numFmtId="0" fontId="7" fillId="0" borderId="0" xfId="43" applyFont="1" applyFill="1" applyAlignment="1">
      <alignment horizontal="center" vertical="center"/>
      <protection/>
    </xf>
    <xf numFmtId="0" fontId="7" fillId="0" borderId="0" xfId="43" applyFont="1">
      <alignment vertical="center"/>
      <protection/>
    </xf>
    <xf numFmtId="0" fontId="9" fillId="11" borderId="29" xfId="43" applyFont="1" applyFill="1" applyBorder="1" applyAlignment="1">
      <alignment horizontal="center" vertical="center" wrapText="1"/>
      <protection/>
    </xf>
    <xf numFmtId="176" fontId="9" fillId="11" borderId="23" xfId="69" applyNumberFormat="1" applyFont="1" applyFill="1" applyBorder="1" applyAlignment="1">
      <alignment horizontal="right" vertical="center" wrapText="1"/>
    </xf>
    <xf numFmtId="49" fontId="9" fillId="0" borderId="15" xfId="43" applyNumberFormat="1" applyFont="1" applyFill="1" applyBorder="1" applyAlignment="1" applyProtection="1">
      <alignment horizontal="center" vertical="center" wrapText="1"/>
      <protection/>
    </xf>
    <xf numFmtId="176" fontId="9" fillId="0" borderId="17" xfId="43" applyNumberFormat="1" applyFont="1" applyFill="1" applyBorder="1" applyAlignment="1" applyProtection="1">
      <alignment horizontal="right" vertical="center" wrapText="1"/>
      <protection/>
    </xf>
    <xf numFmtId="176" fontId="9" fillId="0" borderId="18" xfId="43" applyNumberFormat="1" applyFont="1" applyFill="1" applyBorder="1" applyAlignment="1" applyProtection="1">
      <alignment horizontal="right" vertical="center" wrapText="1"/>
      <protection/>
    </xf>
    <xf numFmtId="176" fontId="9" fillId="0" borderId="16" xfId="43" applyNumberFormat="1" applyFont="1" applyFill="1" applyBorder="1" applyAlignment="1" applyProtection="1">
      <alignment horizontal="right" vertical="center" wrapText="1"/>
      <protection/>
    </xf>
    <xf numFmtId="0" fontId="7" fillId="0" borderId="0" xfId="43" applyFont="1" applyFill="1">
      <alignment vertical="center"/>
      <protection/>
    </xf>
    <xf numFmtId="0" fontId="10" fillId="0" borderId="0" xfId="0" applyFont="1" applyAlignment="1">
      <alignment/>
    </xf>
    <xf numFmtId="0" fontId="3" fillId="0" borderId="0" xfId="43" applyFont="1" applyAlignment="1">
      <alignment horizontal="right" vertical="center"/>
      <protection/>
    </xf>
    <xf numFmtId="0" fontId="2" fillId="0" borderId="0" xfId="43" applyFont="1" applyAlignment="1">
      <alignment horizontal="center" vertical="center"/>
      <protection/>
    </xf>
    <xf numFmtId="176" fontId="9" fillId="11" borderId="23" xfId="43" applyNumberFormat="1" applyFont="1" applyFill="1" applyBorder="1" applyAlignment="1">
      <alignment horizontal="right" vertical="center" wrapText="1"/>
      <protection/>
    </xf>
    <xf numFmtId="176" fontId="9" fillId="11" borderId="30" xfId="43" applyNumberFormat="1" applyFont="1" applyFill="1" applyBorder="1" applyAlignment="1">
      <alignment horizontal="right" vertical="center" wrapText="1"/>
      <protection/>
    </xf>
    <xf numFmtId="0" fontId="10" fillId="0" borderId="0" xfId="0" applyFont="1" applyAlignment="1">
      <alignment horizontal="center"/>
    </xf>
    <xf numFmtId="176" fontId="9" fillId="0" borderId="28" xfId="43" applyNumberFormat="1" applyFont="1" applyFill="1" applyBorder="1" applyAlignment="1" applyProtection="1">
      <alignment horizontal="right" vertical="center" wrapText="1"/>
      <protection/>
    </xf>
    <xf numFmtId="0" fontId="10" fillId="0" borderId="0" xfId="0" applyFont="1" applyFill="1" applyAlignment="1">
      <alignment horizontal="center"/>
    </xf>
    <xf numFmtId="4" fontId="7" fillId="0" borderId="0" xfId="43" applyNumberFormat="1" applyFont="1" applyFill="1" applyAlignment="1" applyProtection="1">
      <alignment vertical="center"/>
      <protection/>
    </xf>
    <xf numFmtId="0" fontId="10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11" borderId="12" xfId="51" applyFont="1" applyFill="1" applyBorder="1" applyAlignment="1">
      <alignment horizontal="center" vertical="center" wrapText="1"/>
      <protection/>
    </xf>
    <xf numFmtId="176" fontId="6" fillId="0" borderId="12" xfId="0" applyNumberFormat="1" applyFont="1" applyFill="1" applyBorder="1" applyAlignment="1">
      <alignment horizontal="right" vertical="center" wrapText="1"/>
    </xf>
    <xf numFmtId="0" fontId="12" fillId="11" borderId="9" xfId="53" applyFont="1" applyFill="1" applyBorder="1" applyAlignment="1">
      <alignment horizontal="center" vertical="center" wrapText="1"/>
      <protection/>
    </xf>
    <xf numFmtId="0" fontId="12" fillId="11" borderId="12" xfId="53" applyFont="1" applyFill="1" applyBorder="1" applyAlignment="1">
      <alignment horizontal="center" vertical="center" wrapText="1"/>
      <protection/>
    </xf>
    <xf numFmtId="0" fontId="12" fillId="11" borderId="12" xfId="53" applyFont="1" applyFill="1" applyBorder="1" applyAlignment="1">
      <alignment horizontal="left" vertical="center" wrapText="1"/>
      <protection/>
    </xf>
    <xf numFmtId="49" fontId="12" fillId="11" borderId="12" xfId="53" applyNumberFormat="1" applyFont="1" applyFill="1" applyBorder="1" applyAlignment="1">
      <alignment horizontal="center" vertical="center" wrapText="1"/>
      <protection/>
    </xf>
    <xf numFmtId="49" fontId="6" fillId="11" borderId="9" xfId="53" applyNumberFormat="1" applyFont="1" applyFill="1" applyBorder="1" applyAlignment="1">
      <alignment horizontal="center" vertical="center" wrapText="1"/>
      <protection/>
    </xf>
    <xf numFmtId="49" fontId="6" fillId="11" borderId="12" xfId="53" applyNumberFormat="1" applyFont="1" applyFill="1" applyBorder="1" applyAlignment="1">
      <alignment horizontal="center" vertical="center" wrapText="1"/>
      <protection/>
    </xf>
    <xf numFmtId="0" fontId="6" fillId="11" borderId="12" xfId="53" applyFont="1" applyFill="1" applyBorder="1" applyAlignment="1">
      <alignment horizontal="center" vertical="center" wrapText="1"/>
      <protection/>
    </xf>
    <xf numFmtId="0" fontId="6" fillId="11" borderId="12" xfId="53" applyFont="1" applyFill="1" applyBorder="1" applyAlignment="1">
      <alignment horizontal="left" vertical="center" wrapText="1"/>
      <protection/>
    </xf>
    <xf numFmtId="49" fontId="6" fillId="0" borderId="9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0" fontId="6" fillId="11" borderId="12" xfId="50" applyFont="1" applyFill="1" applyBorder="1" applyAlignment="1">
      <alignment horizontal="left" vertical="center" wrapText="1"/>
      <protection/>
    </xf>
    <xf numFmtId="176" fontId="6" fillId="11" borderId="12" xfId="50" applyNumberFormat="1" applyFont="1" applyFill="1" applyBorder="1" applyAlignment="1">
      <alignment horizontal="right" vertical="center" wrapText="1"/>
      <protection/>
    </xf>
    <xf numFmtId="176" fontId="10" fillId="0" borderId="12" xfId="0" applyNumberFormat="1" applyFont="1" applyBorder="1" applyAlignment="1">
      <alignment horizontal="right" vertical="center"/>
    </xf>
    <xf numFmtId="49" fontId="12" fillId="0" borderId="9" xfId="0" applyNumberFormat="1" applyFont="1" applyFill="1" applyBorder="1" applyAlignment="1">
      <alignment horizontal="center" vertical="center" wrapText="1"/>
    </xf>
    <xf numFmtId="49" fontId="12" fillId="0" borderId="12" xfId="0" applyNumberFormat="1" applyFont="1" applyFill="1" applyBorder="1" applyAlignment="1">
      <alignment horizontal="center" vertical="center" wrapText="1"/>
    </xf>
    <xf numFmtId="49" fontId="12" fillId="0" borderId="12" xfId="0" applyNumberFormat="1" applyFont="1" applyFill="1" applyBorder="1" applyAlignment="1">
      <alignment horizontal="center" vertical="center"/>
    </xf>
    <xf numFmtId="0" fontId="12" fillId="11" borderId="12" xfId="50" applyFont="1" applyFill="1" applyBorder="1" applyAlignment="1">
      <alignment horizontal="left" vertical="center" wrapText="1"/>
      <protection/>
    </xf>
    <xf numFmtId="49" fontId="6" fillId="0" borderId="15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/>
    </xf>
    <xf numFmtId="0" fontId="6" fillId="11" borderId="16" xfId="53" applyFont="1" applyFill="1" applyBorder="1" applyAlignment="1">
      <alignment horizontal="center" vertical="center" wrapText="1"/>
      <protection/>
    </xf>
    <xf numFmtId="0" fontId="6" fillId="11" borderId="16" xfId="50" applyFont="1" applyFill="1" applyBorder="1" applyAlignment="1">
      <alignment horizontal="left" vertical="center" wrapText="1"/>
      <protection/>
    </xf>
    <xf numFmtId="176" fontId="6" fillId="11" borderId="16" xfId="50" applyNumberFormat="1" applyFont="1" applyFill="1" applyBorder="1" applyAlignment="1">
      <alignment horizontal="right" vertical="center" wrapText="1"/>
      <protection/>
    </xf>
    <xf numFmtId="176" fontId="10" fillId="0" borderId="16" xfId="0" applyNumberFormat="1" applyFont="1" applyBorder="1" applyAlignment="1">
      <alignment horizontal="right" vertical="center"/>
    </xf>
    <xf numFmtId="176" fontId="6" fillId="0" borderId="16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3" fillId="0" borderId="31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4" fontId="6" fillId="0" borderId="31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3" fillId="11" borderId="0" xfId="44" applyFont="1" applyFill="1" applyAlignment="1">
      <alignment vertical="center"/>
      <protection/>
    </xf>
    <xf numFmtId="0" fontId="13" fillId="0" borderId="0" xfId="51" applyFont="1">
      <alignment vertical="center"/>
      <protection/>
    </xf>
    <xf numFmtId="0" fontId="7" fillId="0" borderId="0" xfId="51" applyFont="1">
      <alignment vertical="center"/>
      <protection/>
    </xf>
    <xf numFmtId="0" fontId="7" fillId="0" borderId="0" xfId="51" applyFont="1" applyFill="1" applyAlignment="1">
      <alignment vertical="center"/>
      <protection/>
    </xf>
    <xf numFmtId="0" fontId="7" fillId="0" borderId="0" xfId="50" applyFont="1">
      <alignment vertical="center"/>
      <protection/>
    </xf>
    <xf numFmtId="0" fontId="13" fillId="0" borderId="0" xfId="50" applyFont="1">
      <alignment vertical="center"/>
      <protection/>
    </xf>
    <xf numFmtId="0" fontId="2" fillId="0" borderId="0" xfId="44" applyAlignment="1">
      <alignment horizontal="center" vertical="center" wrapText="1"/>
      <protection/>
    </xf>
    <xf numFmtId="0" fontId="2" fillId="0" borderId="0" xfId="44">
      <alignment vertical="center"/>
      <protection/>
    </xf>
    <xf numFmtId="0" fontId="2" fillId="0" borderId="0" xfId="44" applyNumberFormat="1" applyFont="1" applyFill="1" applyAlignment="1" applyProtection="1">
      <alignment vertical="center"/>
      <protection/>
    </xf>
    <xf numFmtId="0" fontId="3" fillId="11" borderId="32" xfId="44" applyFont="1" applyFill="1" applyBorder="1" applyAlignment="1">
      <alignment horizontal="centerContinuous" vertical="center"/>
      <protection/>
    </xf>
    <xf numFmtId="0" fontId="3" fillId="11" borderId="33" xfId="44" applyFont="1" applyFill="1" applyBorder="1" applyAlignment="1">
      <alignment horizontal="centerContinuous" vertical="center"/>
      <protection/>
    </xf>
    <xf numFmtId="0" fontId="3" fillId="11" borderId="33" xfId="44" applyNumberFormat="1" applyFont="1" applyFill="1" applyBorder="1" applyAlignment="1" applyProtection="1">
      <alignment horizontal="centerContinuous" vertical="center"/>
      <protection/>
    </xf>
    <xf numFmtId="0" fontId="3" fillId="11" borderId="12" xfId="44" applyFont="1" applyFill="1" applyBorder="1" applyAlignment="1">
      <alignment horizontal="center" vertical="center" wrapText="1"/>
      <protection/>
    </xf>
    <xf numFmtId="0" fontId="12" fillId="11" borderId="9" xfId="51" applyFont="1" applyFill="1" applyBorder="1" applyAlignment="1">
      <alignment horizontal="center" vertical="center" wrapText="1"/>
      <protection/>
    </xf>
    <xf numFmtId="0" fontId="12" fillId="11" borderId="12" xfId="51" applyFont="1" applyFill="1" applyBorder="1" applyAlignment="1">
      <alignment horizontal="center" vertical="center" wrapText="1"/>
      <protection/>
    </xf>
    <xf numFmtId="176" fontId="12" fillId="11" borderId="12" xfId="51" applyNumberFormat="1" applyFont="1" applyFill="1" applyBorder="1" applyAlignment="1">
      <alignment vertical="center" wrapText="1"/>
      <protection/>
    </xf>
    <xf numFmtId="0" fontId="5" fillId="11" borderId="12" xfId="53" applyFont="1" applyFill="1" applyBorder="1" applyAlignment="1">
      <alignment horizontal="left" vertical="center" wrapText="1"/>
      <protection/>
    </xf>
    <xf numFmtId="177" fontId="12" fillId="0" borderId="12" xfId="51" applyNumberFormat="1" applyFont="1" applyFill="1" applyBorder="1" applyAlignment="1" applyProtection="1">
      <alignment vertical="center" wrapText="1"/>
      <protection/>
    </xf>
    <xf numFmtId="0" fontId="6" fillId="11" borderId="9" xfId="53" applyFont="1" applyFill="1" applyBorder="1" applyAlignment="1">
      <alignment horizontal="center" vertical="center" wrapText="1"/>
      <protection/>
    </xf>
    <xf numFmtId="177" fontId="6" fillId="0" borderId="12" xfId="51" applyNumberFormat="1" applyFont="1" applyFill="1" applyBorder="1" applyAlignment="1" applyProtection="1">
      <alignment vertical="center" wrapText="1"/>
      <protection/>
    </xf>
    <xf numFmtId="176" fontId="6" fillId="11" borderId="12" xfId="50" applyNumberFormat="1" applyFont="1" applyFill="1" applyBorder="1" applyAlignment="1">
      <alignment vertical="center" wrapText="1"/>
      <protection/>
    </xf>
    <xf numFmtId="0" fontId="5" fillId="11" borderId="12" xfId="50" applyFont="1" applyFill="1" applyBorder="1" applyAlignment="1">
      <alignment horizontal="left" vertical="center" wrapText="1"/>
      <protection/>
    </xf>
    <xf numFmtId="176" fontId="12" fillId="11" borderId="12" xfId="50" applyNumberFormat="1" applyFont="1" applyFill="1" applyBorder="1" applyAlignment="1">
      <alignment vertical="center" wrapText="1"/>
      <protection/>
    </xf>
    <xf numFmtId="176" fontId="6" fillId="11" borderId="16" xfId="50" applyNumberFormat="1" applyFont="1" applyFill="1" applyBorder="1" applyAlignment="1">
      <alignment vertical="center" wrapText="1"/>
      <protection/>
    </xf>
    <xf numFmtId="176" fontId="12" fillId="11" borderId="12" xfId="51" applyNumberFormat="1" applyFont="1" applyFill="1" applyBorder="1" applyAlignment="1">
      <alignment horizontal="center" vertical="center" wrapText="1"/>
      <protection/>
    </xf>
    <xf numFmtId="177" fontId="6" fillId="0" borderId="12" xfId="51" applyNumberFormat="1" applyFont="1" applyFill="1" applyBorder="1" applyAlignment="1" applyProtection="1">
      <alignment horizontal="right" vertical="center" wrapText="1"/>
      <protection/>
    </xf>
    <xf numFmtId="176" fontId="6" fillId="11" borderId="12" xfId="50" applyNumberFormat="1" applyFont="1" applyFill="1" applyBorder="1" applyAlignment="1">
      <alignment horizontal="center" vertical="center" wrapText="1"/>
      <protection/>
    </xf>
    <xf numFmtId="176" fontId="12" fillId="11" borderId="12" xfId="50" applyNumberFormat="1" applyFont="1" applyFill="1" applyBorder="1" applyAlignment="1">
      <alignment horizontal="center" vertical="center" wrapText="1"/>
      <protection/>
    </xf>
    <xf numFmtId="176" fontId="6" fillId="11" borderId="16" xfId="50" applyNumberFormat="1" applyFont="1" applyFill="1" applyBorder="1" applyAlignment="1">
      <alignment horizontal="center" vertical="center" wrapText="1"/>
      <protection/>
    </xf>
    <xf numFmtId="0" fontId="3" fillId="0" borderId="0" xfId="44" applyNumberFormat="1" applyFont="1" applyFill="1" applyAlignment="1" applyProtection="1">
      <alignment horizontal="center" vertical="center" wrapText="1"/>
      <protection/>
    </xf>
    <xf numFmtId="0" fontId="2" fillId="0" borderId="0" xfId="44" applyBorder="1" applyAlignment="1">
      <alignment horizontal="right" vertical="center"/>
      <protection/>
    </xf>
    <xf numFmtId="0" fontId="3" fillId="11" borderId="0" xfId="44" applyFont="1" applyFill="1" applyAlignment="1">
      <alignment horizontal="center" vertical="center"/>
      <protection/>
    </xf>
    <xf numFmtId="0" fontId="13" fillId="0" borderId="31" xfId="51" applyFont="1" applyBorder="1">
      <alignment vertical="center"/>
      <protection/>
    </xf>
    <xf numFmtId="0" fontId="7" fillId="0" borderId="31" xfId="51" applyFont="1" applyBorder="1">
      <alignment vertical="center"/>
      <protection/>
    </xf>
    <xf numFmtId="177" fontId="7" fillId="0" borderId="12" xfId="51" applyNumberFormat="1" applyFont="1" applyFill="1" applyBorder="1" applyAlignment="1" applyProtection="1">
      <alignment horizontal="right" vertical="center" wrapText="1"/>
      <protection/>
    </xf>
    <xf numFmtId="0" fontId="7" fillId="0" borderId="31" xfId="51" applyFont="1" applyFill="1" applyBorder="1" applyAlignment="1">
      <alignment vertical="center"/>
      <protection/>
    </xf>
    <xf numFmtId="0" fontId="10" fillId="0" borderId="12" xfId="0" applyFont="1" applyBorder="1" applyAlignment="1">
      <alignment/>
    </xf>
    <xf numFmtId="0" fontId="10" fillId="0" borderId="31" xfId="0" applyFont="1" applyBorder="1" applyAlignment="1">
      <alignment/>
    </xf>
    <xf numFmtId="0" fontId="15" fillId="0" borderId="12" xfId="0" applyFont="1" applyBorder="1" applyAlignment="1">
      <alignment/>
    </xf>
    <xf numFmtId="0" fontId="15" fillId="0" borderId="31" xfId="0" applyFont="1" applyBorder="1" applyAlignment="1">
      <alignment/>
    </xf>
    <xf numFmtId="0" fontId="15" fillId="0" borderId="0" xfId="0" applyFont="1" applyAlignment="1">
      <alignment/>
    </xf>
    <xf numFmtId="0" fontId="10" fillId="0" borderId="16" xfId="0" applyFont="1" applyBorder="1" applyAlignment="1">
      <alignment/>
    </xf>
    <xf numFmtId="0" fontId="10" fillId="0" borderId="28" xfId="0" applyFont="1" applyBorder="1" applyAlignment="1">
      <alignment/>
    </xf>
    <xf numFmtId="0" fontId="3" fillId="0" borderId="0" xfId="54" applyFont="1" applyAlignment="1">
      <alignment vertical="center"/>
      <protection/>
    </xf>
    <xf numFmtId="0" fontId="3" fillId="0" borderId="29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right" wrapText="1"/>
    </xf>
    <xf numFmtId="49" fontId="3" fillId="0" borderId="0" xfId="45" applyNumberFormat="1" applyFont="1" applyFill="1" applyAlignment="1">
      <alignment vertical="center"/>
      <protection/>
    </xf>
    <xf numFmtId="4" fontId="3" fillId="0" borderId="28" xfId="0" applyNumberFormat="1" applyFont="1" applyFill="1" applyBorder="1" applyAlignment="1">
      <alignment horizontal="right" wrapText="1"/>
    </xf>
    <xf numFmtId="0" fontId="2" fillId="0" borderId="0" xfId="45" applyFill="1">
      <alignment vertical="center"/>
      <protection/>
    </xf>
    <xf numFmtId="0" fontId="2" fillId="0" borderId="0" xfId="45" applyFont="1">
      <alignment vertical="center"/>
      <protection/>
    </xf>
    <xf numFmtId="0" fontId="2" fillId="0" borderId="0" xfId="45">
      <alignment vertical="center"/>
      <protection/>
    </xf>
    <xf numFmtId="0" fontId="3" fillId="0" borderId="0" xfId="45" applyFont="1" applyAlignment="1">
      <alignment horizontal="center" vertical="center" wrapText="1"/>
      <protection/>
    </xf>
    <xf numFmtId="0" fontId="3" fillId="0" borderId="0" xfId="45" applyFont="1" applyFill="1" applyAlignment="1">
      <alignment horizontal="centerContinuous" vertical="center"/>
      <protection/>
    </xf>
    <xf numFmtId="0" fontId="3" fillId="0" borderId="0" xfId="45" applyFont="1" applyAlignment="1">
      <alignment horizontal="centerContinuous" vertical="center"/>
      <protection/>
    </xf>
    <xf numFmtId="0" fontId="3" fillId="11" borderId="35" xfId="45" applyFont="1" applyFill="1" applyBorder="1" applyAlignment="1">
      <alignment horizontal="center" vertical="center" wrapText="1"/>
      <protection/>
    </xf>
    <xf numFmtId="0" fontId="3" fillId="11" borderId="36" xfId="45" applyFont="1" applyFill="1" applyBorder="1" applyAlignment="1">
      <alignment horizontal="center" vertical="center" wrapText="1"/>
      <protection/>
    </xf>
    <xf numFmtId="0" fontId="3" fillId="11" borderId="23" xfId="45" applyFont="1" applyFill="1" applyBorder="1" applyAlignment="1">
      <alignment horizontal="center" vertical="center" wrapText="1"/>
      <protection/>
    </xf>
    <xf numFmtId="0" fontId="3" fillId="11" borderId="34" xfId="45" applyFont="1" applyFill="1" applyBorder="1" applyAlignment="1">
      <alignment horizontal="center" vertical="center" wrapText="1"/>
      <protection/>
    </xf>
    <xf numFmtId="49" fontId="3" fillId="0" borderId="26" xfId="45" applyNumberFormat="1" applyFont="1" applyFill="1" applyBorder="1" applyAlignment="1" applyProtection="1">
      <alignment horizontal="center" vertical="center" wrapText="1"/>
      <protection/>
    </xf>
    <xf numFmtId="49" fontId="3" fillId="0" borderId="18" xfId="45" applyNumberFormat="1" applyFont="1" applyFill="1" applyBorder="1" applyAlignment="1" applyProtection="1">
      <alignment horizontal="center" vertical="center" wrapText="1"/>
      <protection/>
    </xf>
    <xf numFmtId="49" fontId="3" fillId="0" borderId="16" xfId="45" applyNumberFormat="1" applyFont="1" applyFill="1" applyBorder="1" applyAlignment="1" applyProtection="1">
      <alignment horizontal="center" vertical="center" wrapText="1"/>
      <protection/>
    </xf>
    <xf numFmtId="49" fontId="3" fillId="0" borderId="17" xfId="45" applyNumberFormat="1" applyFont="1" applyFill="1" applyBorder="1" applyAlignment="1" applyProtection="1">
      <alignment horizontal="left" vertical="center" wrapText="1"/>
      <protection/>
    </xf>
    <xf numFmtId="0" fontId="3" fillId="0" borderId="18" xfId="45" applyNumberFormat="1" applyFont="1" applyFill="1" applyBorder="1" applyAlignment="1" applyProtection="1">
      <alignment horizontal="left" vertical="center" wrapText="1"/>
      <protection/>
    </xf>
    <xf numFmtId="176" fontId="3" fillId="0" borderId="16" xfId="45" applyNumberFormat="1" applyFont="1" applyFill="1" applyBorder="1" applyAlignment="1" applyProtection="1">
      <alignment horizontal="right" vertical="center" wrapText="1"/>
      <protection/>
    </xf>
    <xf numFmtId="176" fontId="3" fillId="0" borderId="17" xfId="45" applyNumberFormat="1" applyFont="1" applyFill="1" applyBorder="1" applyAlignment="1" applyProtection="1">
      <alignment horizontal="right" vertical="center" wrapText="1"/>
      <protection/>
    </xf>
    <xf numFmtId="176" fontId="3" fillId="0" borderId="18" xfId="45" applyNumberFormat="1" applyFont="1" applyFill="1" applyBorder="1" applyAlignment="1" applyProtection="1">
      <alignment horizontal="right" vertical="center" wrapText="1"/>
      <protection/>
    </xf>
    <xf numFmtId="49" fontId="3" fillId="0" borderId="0" xfId="45" applyNumberFormat="1" applyFont="1" applyFill="1" applyAlignment="1">
      <alignment horizontal="center" vertical="center"/>
      <protection/>
    </xf>
    <xf numFmtId="0" fontId="3" fillId="0" borderId="0" xfId="45" applyFont="1" applyFill="1" applyAlignment="1">
      <alignment horizontal="left" vertical="center"/>
      <protection/>
    </xf>
    <xf numFmtId="178" fontId="3" fillId="0" borderId="0" xfId="45" applyNumberFormat="1" applyFont="1" applyFill="1" applyAlignment="1">
      <alignment horizontal="center" vertical="center"/>
      <protection/>
    </xf>
    <xf numFmtId="49" fontId="3" fillId="11" borderId="0" xfId="45" applyNumberFormat="1" applyFont="1" applyFill="1" applyAlignment="1">
      <alignment horizontal="center" vertical="center"/>
      <protection/>
    </xf>
    <xf numFmtId="178" fontId="3" fillId="11" borderId="0" xfId="45" applyNumberFormat="1" applyFont="1" applyFill="1" applyAlignment="1">
      <alignment horizontal="center" vertical="center"/>
      <protection/>
    </xf>
    <xf numFmtId="0" fontId="3" fillId="11" borderId="0" xfId="45" applyFont="1" applyFill="1" applyAlignment="1">
      <alignment horizontal="left" vertical="center"/>
      <protection/>
    </xf>
    <xf numFmtId="0" fontId="2" fillId="0" borderId="0" xfId="45" applyFont="1" applyAlignment="1">
      <alignment horizontal="right" vertical="center" wrapText="1"/>
      <protection/>
    </xf>
    <xf numFmtId="178" fontId="3" fillId="11" borderId="0" xfId="45" applyNumberFormat="1" applyFont="1" applyFill="1" applyAlignment="1">
      <alignment vertical="center"/>
      <protection/>
    </xf>
    <xf numFmtId="0" fontId="2" fillId="0" borderId="0" xfId="45" applyFont="1" applyBorder="1" applyAlignment="1">
      <alignment horizontal="left" vertical="center" wrapText="1"/>
      <protection/>
    </xf>
    <xf numFmtId="0" fontId="3" fillId="11" borderId="0" xfId="45" applyFont="1" applyFill="1" applyAlignment="1">
      <alignment vertical="center"/>
      <protection/>
    </xf>
    <xf numFmtId="0" fontId="3" fillId="11" borderId="37" xfId="45" applyFont="1" applyFill="1" applyBorder="1" applyAlignment="1">
      <alignment horizontal="center" vertical="center" wrapText="1"/>
      <protection/>
    </xf>
    <xf numFmtId="176" fontId="2" fillId="0" borderId="18" xfId="45" applyNumberFormat="1" applyFont="1" applyFill="1" applyBorder="1" applyAlignment="1" applyProtection="1">
      <alignment horizontal="right" vertical="center" wrapText="1"/>
      <protection/>
    </xf>
    <xf numFmtId="176" fontId="2" fillId="0" borderId="28" xfId="45" applyNumberFormat="1" applyFont="1" applyFill="1" applyBorder="1" applyAlignment="1" applyProtection="1">
      <alignment horizontal="right" vertical="center" wrapText="1"/>
      <protection/>
    </xf>
    <xf numFmtId="0" fontId="2" fillId="0" borderId="0" xfId="45" applyFont="1" applyFill="1" applyAlignment="1">
      <alignment horizontal="centerContinuous" vertical="center"/>
      <protection/>
    </xf>
    <xf numFmtId="0" fontId="2" fillId="0" borderId="0" xfId="45" applyFont="1" applyAlignment="1">
      <alignment horizontal="centerContinuous" vertical="center"/>
      <protection/>
    </xf>
    <xf numFmtId="0" fontId="2" fillId="0" borderId="0" xfId="47" applyFont="1">
      <alignment vertical="center"/>
      <protection/>
    </xf>
    <xf numFmtId="179" fontId="3" fillId="0" borderId="16" xfId="0" applyNumberFormat="1" applyFont="1" applyFill="1" applyBorder="1" applyAlignment="1">
      <alignment wrapText="1"/>
    </xf>
    <xf numFmtId="49" fontId="3" fillId="0" borderId="0" xfId="47" applyNumberFormat="1" applyFont="1" applyFill="1" applyAlignment="1">
      <alignment horizontal="left" vertical="center"/>
      <protection/>
    </xf>
    <xf numFmtId="49" fontId="3" fillId="0" borderId="0" xfId="47" applyNumberFormat="1" applyFont="1" applyFill="1" applyAlignment="1">
      <alignment horizontal="center" vertical="center"/>
      <protection/>
    </xf>
    <xf numFmtId="0" fontId="3" fillId="0" borderId="0" xfId="47" applyFont="1" applyFill="1" applyAlignment="1">
      <alignment horizontal="left" vertical="center"/>
      <protection/>
    </xf>
    <xf numFmtId="178" fontId="3" fillId="0" borderId="0" xfId="47" applyNumberFormat="1" applyFont="1" applyFill="1" applyAlignment="1">
      <alignment horizontal="center" vertical="center"/>
      <protection/>
    </xf>
    <xf numFmtId="0" fontId="2" fillId="0" borderId="0" xfId="47" applyFont="1" applyFill="1" applyAlignment="1">
      <alignment horizontal="centerContinuous" vertical="center"/>
      <protection/>
    </xf>
    <xf numFmtId="0" fontId="2" fillId="0" borderId="0" xfId="47" applyFill="1">
      <alignment vertical="center"/>
      <protection/>
    </xf>
    <xf numFmtId="0" fontId="2" fillId="0" borderId="0" xfId="47">
      <alignment vertical="center"/>
      <protection/>
    </xf>
    <xf numFmtId="0" fontId="3" fillId="0" borderId="0" xfId="47" applyFont="1" applyAlignment="1">
      <alignment horizontal="center" vertical="center" wrapText="1"/>
      <protection/>
    </xf>
    <xf numFmtId="0" fontId="3" fillId="0" borderId="0" xfId="47" applyFont="1" applyFill="1" applyAlignment="1">
      <alignment horizontal="centerContinuous" vertical="center"/>
      <protection/>
    </xf>
    <xf numFmtId="0" fontId="3" fillId="0" borderId="0" xfId="47" applyFont="1" applyAlignment="1">
      <alignment horizontal="centerContinuous" vertical="center"/>
      <protection/>
    </xf>
    <xf numFmtId="0" fontId="3" fillId="11" borderId="38" xfId="47" applyFont="1" applyFill="1" applyBorder="1" applyAlignment="1">
      <alignment horizontal="centerContinuous" vertical="center"/>
      <protection/>
    </xf>
    <xf numFmtId="0" fontId="3" fillId="11" borderId="39" xfId="47" applyFont="1" applyFill="1" applyBorder="1" applyAlignment="1">
      <alignment horizontal="centerContinuous" vertical="center"/>
      <protection/>
    </xf>
    <xf numFmtId="0" fontId="3" fillId="11" borderId="40" xfId="47" applyFont="1" applyFill="1" applyBorder="1" applyAlignment="1">
      <alignment horizontal="centerContinuous" vertical="center"/>
      <protection/>
    </xf>
    <xf numFmtId="0" fontId="3" fillId="11" borderId="41" xfId="47" applyFont="1" applyFill="1" applyBorder="1" applyAlignment="1">
      <alignment horizontal="centerContinuous" vertical="center"/>
      <protection/>
    </xf>
    <xf numFmtId="0" fontId="3" fillId="11" borderId="35" xfId="47" applyFont="1" applyFill="1" applyBorder="1" applyAlignment="1">
      <alignment horizontal="center" vertical="center" wrapText="1"/>
      <protection/>
    </xf>
    <xf numFmtId="0" fontId="3" fillId="11" borderId="36" xfId="47" applyFont="1" applyFill="1" applyBorder="1" applyAlignment="1">
      <alignment horizontal="center" vertical="center" wrapText="1"/>
      <protection/>
    </xf>
    <xf numFmtId="0" fontId="3" fillId="11" borderId="23" xfId="47" applyFont="1" applyFill="1" applyBorder="1" applyAlignment="1">
      <alignment horizontal="center" vertical="center" wrapText="1"/>
      <protection/>
    </xf>
    <xf numFmtId="0" fontId="3" fillId="11" borderId="34" xfId="47" applyFont="1" applyFill="1" applyBorder="1" applyAlignment="1">
      <alignment horizontal="center" vertical="center" wrapText="1"/>
      <protection/>
    </xf>
    <xf numFmtId="49" fontId="3" fillId="0" borderId="26" xfId="47" applyNumberFormat="1" applyFont="1" applyFill="1" applyBorder="1" applyAlignment="1" applyProtection="1">
      <alignment horizontal="center" vertical="center" wrapText="1"/>
      <protection/>
    </xf>
    <xf numFmtId="49" fontId="3" fillId="0" borderId="18" xfId="47" applyNumberFormat="1" applyFont="1" applyFill="1" applyBorder="1" applyAlignment="1" applyProtection="1">
      <alignment horizontal="center" vertical="center" wrapText="1"/>
      <protection/>
    </xf>
    <xf numFmtId="49" fontId="3" fillId="0" borderId="16" xfId="47" applyNumberFormat="1" applyFont="1" applyFill="1" applyBorder="1" applyAlignment="1" applyProtection="1">
      <alignment horizontal="center" vertical="center" wrapText="1"/>
      <protection/>
    </xf>
    <xf numFmtId="49" fontId="3" fillId="0" borderId="17" xfId="47" applyNumberFormat="1" applyFont="1" applyFill="1" applyBorder="1" applyAlignment="1" applyProtection="1">
      <alignment horizontal="left" vertical="center" wrapText="1"/>
      <protection/>
    </xf>
    <xf numFmtId="0" fontId="3" fillId="0" borderId="16" xfId="47" applyNumberFormat="1" applyFont="1" applyFill="1" applyBorder="1" applyAlignment="1" applyProtection="1">
      <alignment horizontal="left" vertical="center" wrapText="1"/>
      <protection/>
    </xf>
    <xf numFmtId="176" fontId="3" fillId="0" borderId="17" xfId="47" applyNumberFormat="1" applyFont="1" applyFill="1" applyBorder="1" applyAlignment="1" applyProtection="1">
      <alignment horizontal="right" vertical="center" wrapText="1"/>
      <protection/>
    </xf>
    <xf numFmtId="176" fontId="3" fillId="0" borderId="18" xfId="47" applyNumberFormat="1" applyFont="1" applyFill="1" applyBorder="1" applyAlignment="1" applyProtection="1">
      <alignment horizontal="right" vertical="center" wrapText="1"/>
      <protection/>
    </xf>
    <xf numFmtId="178" fontId="3" fillId="11" borderId="0" xfId="47" applyNumberFormat="1" applyFont="1" applyFill="1" applyAlignment="1">
      <alignment horizontal="center" vertical="center"/>
      <protection/>
    </xf>
    <xf numFmtId="49" fontId="3" fillId="11" borderId="0" xfId="47" applyNumberFormat="1" applyFont="1" applyFill="1" applyAlignment="1">
      <alignment horizontal="center" vertical="center"/>
      <protection/>
    </xf>
    <xf numFmtId="0" fontId="3" fillId="11" borderId="0" xfId="47" applyFont="1" applyFill="1" applyAlignment="1">
      <alignment horizontal="left" vertical="center"/>
      <protection/>
    </xf>
    <xf numFmtId="176" fontId="3" fillId="0" borderId="16" xfId="47" applyNumberFormat="1" applyFont="1" applyFill="1" applyBorder="1" applyAlignment="1" applyProtection="1">
      <alignment horizontal="right" vertical="center" wrapText="1"/>
      <protection/>
    </xf>
    <xf numFmtId="0" fontId="2" fillId="0" borderId="0" xfId="47" applyFont="1" applyAlignment="1">
      <alignment horizontal="right" vertical="center" wrapText="1"/>
      <protection/>
    </xf>
    <xf numFmtId="178" fontId="3" fillId="11" borderId="0" xfId="47" applyNumberFormat="1" applyFont="1" applyFill="1" applyAlignment="1">
      <alignment vertical="center"/>
      <protection/>
    </xf>
    <xf numFmtId="0" fontId="2" fillId="0" borderId="0" xfId="47" applyFont="1" applyBorder="1" applyAlignment="1">
      <alignment horizontal="left" vertical="center" wrapText="1"/>
      <protection/>
    </xf>
    <xf numFmtId="0" fontId="3" fillId="11" borderId="0" xfId="47" applyFont="1" applyFill="1" applyAlignment="1">
      <alignment vertical="center"/>
      <protection/>
    </xf>
    <xf numFmtId="0" fontId="3" fillId="11" borderId="37" xfId="47" applyFont="1" applyFill="1" applyBorder="1" applyAlignment="1">
      <alignment horizontal="center" vertical="center" wrapText="1"/>
      <protection/>
    </xf>
    <xf numFmtId="176" fontId="2" fillId="0" borderId="18" xfId="47" applyNumberFormat="1" applyFont="1" applyFill="1" applyBorder="1" applyAlignment="1" applyProtection="1">
      <alignment horizontal="right" vertical="center" wrapText="1"/>
      <protection/>
    </xf>
    <xf numFmtId="176" fontId="2" fillId="0" borderId="28" xfId="47" applyNumberFormat="1" applyFont="1" applyFill="1" applyBorder="1" applyAlignment="1" applyProtection="1">
      <alignment horizontal="right" vertical="center" wrapText="1"/>
      <protection/>
    </xf>
    <xf numFmtId="0" fontId="2" fillId="0" borderId="0" xfId="47" applyFont="1" applyAlignment="1">
      <alignment horizontal="centerContinuous" vertical="center"/>
      <protection/>
    </xf>
    <xf numFmtId="0" fontId="16" fillId="0" borderId="0" xfId="50" applyFont="1">
      <alignment vertical="center"/>
      <protection/>
    </xf>
    <xf numFmtId="0" fontId="2" fillId="0" borderId="0" xfId="50">
      <alignment vertical="center"/>
      <protection/>
    </xf>
    <xf numFmtId="0" fontId="2" fillId="0" borderId="0" xfId="50" applyAlignment="1">
      <alignment horizontal="left" vertical="center"/>
      <protection/>
    </xf>
    <xf numFmtId="0" fontId="2" fillId="0" borderId="0" xfId="50" applyAlignment="1">
      <alignment vertical="center" wrapText="1"/>
      <protection/>
    </xf>
    <xf numFmtId="0" fontId="3" fillId="0" borderId="0" xfId="50" applyFont="1" applyAlignment="1">
      <alignment horizontal="right" vertical="center" wrapText="1"/>
      <protection/>
    </xf>
    <xf numFmtId="0" fontId="3" fillId="0" borderId="0" xfId="50" applyFont="1" applyAlignment="1">
      <alignment horizontal="left" vertical="center" wrapText="1"/>
      <protection/>
    </xf>
    <xf numFmtId="0" fontId="5" fillId="0" borderId="0" xfId="50" applyFont="1">
      <alignment vertical="center"/>
      <protection/>
    </xf>
    <xf numFmtId="0" fontId="3" fillId="0" borderId="0" xfId="50" applyFont="1" applyBorder="1" applyAlignment="1">
      <alignment horizontal="left" vertical="center" wrapText="1"/>
      <protection/>
    </xf>
    <xf numFmtId="0" fontId="3" fillId="0" borderId="12" xfId="0" applyFont="1" applyFill="1" applyBorder="1" applyAlignment="1">
      <alignment horizontal="center" vertical="center"/>
    </xf>
    <xf numFmtId="0" fontId="3" fillId="11" borderId="12" xfId="50" applyFont="1" applyFill="1" applyBorder="1" applyAlignment="1">
      <alignment horizontal="left" vertical="center" wrapText="1"/>
      <protection/>
    </xf>
    <xf numFmtId="0" fontId="3" fillId="11" borderId="12" xfId="50" applyFont="1" applyFill="1" applyBorder="1" applyAlignment="1">
      <alignment horizontal="center" vertical="center" wrapText="1"/>
      <protection/>
    </xf>
    <xf numFmtId="0" fontId="3" fillId="11" borderId="10" xfId="50" applyFont="1" applyFill="1" applyBorder="1" applyAlignment="1">
      <alignment horizontal="center" vertical="center" wrapText="1"/>
      <protection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vertical="center"/>
    </xf>
    <xf numFmtId="0" fontId="3" fillId="11" borderId="34" xfId="50" applyFont="1" applyFill="1" applyBorder="1" applyAlignment="1">
      <alignment horizontal="left" vertical="center" wrapText="1"/>
      <protection/>
    </xf>
    <xf numFmtId="0" fontId="3" fillId="11" borderId="34" xfId="50" applyFont="1" applyFill="1" applyBorder="1" applyAlignment="1">
      <alignment horizontal="center" vertical="center" wrapText="1"/>
      <protection/>
    </xf>
    <xf numFmtId="176" fontId="3" fillId="11" borderId="12" xfId="50" applyNumberFormat="1" applyFont="1" applyFill="1" applyBorder="1" applyAlignment="1">
      <alignment horizontal="right" vertical="center" wrapText="1"/>
      <protection/>
    </xf>
    <xf numFmtId="49" fontId="3" fillId="0" borderId="29" xfId="0" applyNumberFormat="1" applyFont="1" applyFill="1" applyBorder="1" applyAlignment="1">
      <alignment horizontal="center" vertical="center" wrapText="1"/>
    </xf>
    <xf numFmtId="49" fontId="3" fillId="0" borderId="34" xfId="0" applyNumberFormat="1" applyFont="1" applyFill="1" applyBorder="1" applyAlignment="1">
      <alignment horizontal="center" vertical="center" wrapText="1"/>
    </xf>
    <xf numFmtId="49" fontId="3" fillId="0" borderId="34" xfId="0" applyNumberFormat="1" applyFont="1" applyFill="1" applyBorder="1" applyAlignment="1">
      <alignment horizontal="center" vertical="center"/>
    </xf>
    <xf numFmtId="0" fontId="3" fillId="11" borderId="42" xfId="50" applyFont="1" applyFill="1" applyBorder="1" applyAlignment="1">
      <alignment horizontal="left" vertical="center" wrapText="1"/>
      <protection/>
    </xf>
    <xf numFmtId="0" fontId="3" fillId="11" borderId="34" xfId="53" applyFont="1" applyFill="1" applyBorder="1" applyAlignment="1">
      <alignment horizontal="center" vertical="center" wrapText="1"/>
      <protection/>
    </xf>
    <xf numFmtId="0" fontId="3" fillId="0" borderId="12" xfId="0" applyFont="1" applyFill="1" applyBorder="1" applyAlignment="1">
      <alignment vertical="center"/>
    </xf>
    <xf numFmtId="49" fontId="3" fillId="0" borderId="16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vertical="center"/>
    </xf>
    <xf numFmtId="0" fontId="3" fillId="11" borderId="16" xfId="50" applyFont="1" applyFill="1" applyBorder="1" applyAlignment="1">
      <alignment horizontal="left" vertical="center" wrapText="1"/>
      <protection/>
    </xf>
    <xf numFmtId="0" fontId="3" fillId="11" borderId="16" xfId="50" applyFont="1" applyFill="1" applyBorder="1" applyAlignment="1">
      <alignment horizontal="center" vertical="center" wrapText="1"/>
      <protection/>
    </xf>
    <xf numFmtId="176" fontId="3" fillId="11" borderId="16" xfId="50" applyNumberFormat="1" applyFont="1" applyFill="1" applyBorder="1" applyAlignment="1">
      <alignment horizontal="center" vertical="center" wrapText="1"/>
      <protection/>
    </xf>
    <xf numFmtId="0" fontId="3" fillId="0" borderId="0" xfId="50" applyFont="1" applyAlignment="1">
      <alignment horizontal="centerContinuous" vertical="center"/>
      <protection/>
    </xf>
    <xf numFmtId="0" fontId="3" fillId="0" borderId="0" xfId="50" applyFont="1" applyAlignment="1">
      <alignment horizontal="left" vertical="center"/>
      <protection/>
    </xf>
    <xf numFmtId="0" fontId="3" fillId="0" borderId="0" xfId="50" applyFont="1" applyAlignment="1">
      <alignment horizontal="centerContinuous" vertical="center" wrapText="1"/>
      <protection/>
    </xf>
    <xf numFmtId="0" fontId="3" fillId="0" borderId="0" xfId="50" applyNumberFormat="1" applyFont="1" applyFill="1" applyAlignment="1" applyProtection="1">
      <alignment vertical="center" wrapText="1"/>
      <protection/>
    </xf>
    <xf numFmtId="0" fontId="3" fillId="0" borderId="0" xfId="50" applyNumberFormat="1" applyFont="1" applyFill="1" applyBorder="1" applyAlignment="1" applyProtection="1">
      <alignment wrapText="1"/>
      <protection/>
    </xf>
    <xf numFmtId="176" fontId="3" fillId="11" borderId="42" xfId="50" applyNumberFormat="1" applyFont="1" applyFill="1" applyBorder="1" applyAlignment="1">
      <alignment horizontal="right" vertical="center" wrapText="1"/>
      <protection/>
    </xf>
    <xf numFmtId="176" fontId="3" fillId="11" borderId="34" xfId="50" applyNumberFormat="1" applyFont="1" applyFill="1" applyBorder="1" applyAlignment="1">
      <alignment horizontal="right" vertical="center" wrapText="1"/>
      <protection/>
    </xf>
    <xf numFmtId="176" fontId="3" fillId="11" borderId="43" xfId="50" applyNumberFormat="1" applyFont="1" applyFill="1" applyBorder="1" applyAlignment="1">
      <alignment horizontal="right" vertical="center" wrapText="1"/>
      <protection/>
    </xf>
    <xf numFmtId="0" fontId="3" fillId="0" borderId="0" xfId="50" applyFont="1" applyFill="1" applyAlignment="1">
      <alignment horizontal="centerContinuous" vertical="center"/>
      <protection/>
    </xf>
    <xf numFmtId="0" fontId="3" fillId="0" borderId="0" xfId="50" applyNumberFormat="1" applyFont="1" applyFill="1" applyAlignment="1" applyProtection="1">
      <alignment horizontal="right" vertical="center"/>
      <protection/>
    </xf>
    <xf numFmtId="0" fontId="3" fillId="0" borderId="0" xfId="50" applyNumberFormat="1" applyFont="1" applyFill="1" applyBorder="1" applyAlignment="1" applyProtection="1">
      <alignment horizontal="right" vertical="center" wrapText="1"/>
      <protection/>
    </xf>
    <xf numFmtId="176" fontId="3" fillId="11" borderId="31" xfId="50" applyNumberFormat="1" applyFont="1" applyFill="1" applyBorder="1" applyAlignment="1">
      <alignment horizontal="right" vertical="center" wrapText="1"/>
      <protection/>
    </xf>
    <xf numFmtId="176" fontId="3" fillId="11" borderId="37" xfId="50" applyNumberFormat="1" applyFont="1" applyFill="1" applyBorder="1" applyAlignment="1">
      <alignment horizontal="right" vertical="center" wrapText="1"/>
      <protection/>
    </xf>
    <xf numFmtId="0" fontId="17" fillId="0" borderId="0" xfId="0" applyFont="1" applyAlignment="1">
      <alignment/>
    </xf>
    <xf numFmtId="176" fontId="3" fillId="11" borderId="28" xfId="50" applyNumberFormat="1" applyFont="1" applyFill="1" applyBorder="1" applyAlignment="1">
      <alignment horizontal="center" vertical="center" wrapText="1"/>
      <protection/>
    </xf>
    <xf numFmtId="176" fontId="3" fillId="0" borderId="12" xfId="0" applyNumberFormat="1" applyFont="1" applyFill="1" applyBorder="1" applyAlignment="1">
      <alignment horizontal="right" vertical="center" wrapText="1"/>
    </xf>
    <xf numFmtId="0" fontId="5" fillId="11" borderId="29" xfId="53" applyFont="1" applyFill="1" applyBorder="1" applyAlignment="1">
      <alignment horizontal="center" vertical="center" wrapText="1"/>
      <protection/>
    </xf>
    <xf numFmtId="0" fontId="5" fillId="11" borderId="34" xfId="53" applyFont="1" applyFill="1" applyBorder="1" applyAlignment="1">
      <alignment horizontal="center" vertical="center" wrapText="1"/>
      <protection/>
    </xf>
    <xf numFmtId="49" fontId="5" fillId="11" borderId="34" xfId="53" applyNumberFormat="1" applyFont="1" applyFill="1" applyBorder="1" applyAlignment="1">
      <alignment horizontal="center" vertical="center" wrapText="1"/>
      <protection/>
    </xf>
    <xf numFmtId="49" fontId="3" fillId="0" borderId="26" xfId="49" applyNumberFormat="1" applyFont="1" applyFill="1" applyBorder="1" applyAlignment="1" applyProtection="1">
      <alignment horizontal="center" vertical="center" wrapText="1"/>
      <protection/>
    </xf>
    <xf numFmtId="49" fontId="3" fillId="0" borderId="18" xfId="49" applyNumberFormat="1" applyFont="1" applyFill="1" applyBorder="1" applyAlignment="1" applyProtection="1">
      <alignment horizontal="center" vertical="center" wrapText="1"/>
      <protection/>
    </xf>
    <xf numFmtId="49" fontId="3" fillId="0" borderId="16" xfId="49" applyNumberFormat="1" applyFont="1" applyFill="1" applyBorder="1" applyAlignment="1" applyProtection="1">
      <alignment horizontal="center" vertical="center" wrapText="1"/>
      <protection/>
    </xf>
    <xf numFmtId="49" fontId="3" fillId="0" borderId="17" xfId="49" applyNumberFormat="1" applyFont="1" applyFill="1" applyBorder="1" applyAlignment="1" applyProtection="1">
      <alignment horizontal="center" vertical="center" wrapText="1"/>
      <protection/>
    </xf>
    <xf numFmtId="0" fontId="3" fillId="0" borderId="18" xfId="48" applyNumberFormat="1" applyFont="1" applyFill="1" applyBorder="1" applyAlignment="1" applyProtection="1">
      <alignment horizontal="left" vertical="center" wrapText="1"/>
      <protection/>
    </xf>
    <xf numFmtId="176" fontId="3" fillId="0" borderId="16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4" fontId="3" fillId="0" borderId="28" xfId="0" applyNumberFormat="1" applyFont="1" applyFill="1" applyBorder="1" applyAlignment="1">
      <alignment horizontal="right" vertical="center" wrapText="1"/>
    </xf>
    <xf numFmtId="0" fontId="2" fillId="0" borderId="0" xfId="40" applyFill="1">
      <alignment vertical="center"/>
      <protection/>
    </xf>
    <xf numFmtId="0" fontId="3" fillId="0" borderId="0" xfId="40" applyFont="1" applyAlignment="1">
      <alignment horizontal="center" vertical="center"/>
      <protection/>
    </xf>
    <xf numFmtId="0" fontId="3" fillId="0" borderId="0" xfId="40" applyFont="1" applyAlignment="1">
      <alignment horizontal="centerContinuous" vertical="center"/>
      <protection/>
    </xf>
    <xf numFmtId="0" fontId="2" fillId="0" borderId="0" xfId="40">
      <alignment vertical="center"/>
      <protection/>
    </xf>
    <xf numFmtId="0" fontId="3" fillId="0" borderId="0" xfId="40" applyFont="1" applyFill="1" applyAlignment="1">
      <alignment horizontal="center" vertical="center"/>
      <protection/>
    </xf>
    <xf numFmtId="0" fontId="3" fillId="11" borderId="29" xfId="40" applyFont="1" applyFill="1" applyBorder="1" applyAlignment="1">
      <alignment horizontal="center" vertical="center" wrapText="1"/>
      <protection/>
    </xf>
    <xf numFmtId="0" fontId="3" fillId="11" borderId="34" xfId="40" applyFont="1" applyFill="1" applyBorder="1" applyAlignment="1">
      <alignment horizontal="center" vertical="center" wrapText="1"/>
      <protection/>
    </xf>
    <xf numFmtId="176" fontId="3" fillId="11" borderId="34" xfId="40" applyNumberFormat="1" applyFont="1" applyFill="1" applyBorder="1" applyAlignment="1">
      <alignment horizontal="right" vertical="center" wrapText="1"/>
      <protection/>
    </xf>
    <xf numFmtId="176" fontId="3" fillId="11" borderId="34" xfId="40" applyNumberFormat="1" applyFont="1" applyFill="1" applyBorder="1" applyAlignment="1">
      <alignment horizontal="center" vertical="center" wrapText="1"/>
      <protection/>
    </xf>
    <xf numFmtId="176" fontId="3" fillId="0" borderId="12" xfId="40" applyNumberFormat="1" applyFont="1" applyFill="1" applyBorder="1" applyAlignment="1">
      <alignment horizontal="right" vertical="center" wrapText="1"/>
      <protection/>
    </xf>
    <xf numFmtId="0" fontId="3" fillId="11" borderId="12" xfId="40" applyFont="1" applyFill="1" applyBorder="1" applyAlignment="1">
      <alignment horizontal="center" vertical="center" wrapText="1"/>
      <protection/>
    </xf>
    <xf numFmtId="176" fontId="3" fillId="0" borderId="16" xfId="40" applyNumberFormat="1" applyFont="1" applyFill="1" applyBorder="1" applyAlignment="1">
      <alignment horizontal="right" vertical="center" wrapText="1"/>
      <protection/>
    </xf>
    <xf numFmtId="0" fontId="3" fillId="0" borderId="0" xfId="40" applyFont="1" applyAlignment="1">
      <alignment horizontal="right" vertical="center"/>
      <protection/>
    </xf>
    <xf numFmtId="176" fontId="3" fillId="11" borderId="37" xfId="40" applyNumberFormat="1" applyFont="1" applyFill="1" applyBorder="1" applyAlignment="1">
      <alignment horizontal="center" vertical="center" wrapText="1"/>
      <protection/>
    </xf>
    <xf numFmtId="0" fontId="3" fillId="11" borderId="37" xfId="40" applyFont="1" applyFill="1" applyBorder="1" applyAlignment="1">
      <alignment horizontal="center" vertical="center" wrapText="1"/>
      <protection/>
    </xf>
    <xf numFmtId="176" fontId="3" fillId="0" borderId="28" xfId="40" applyNumberFormat="1" applyFont="1" applyFill="1" applyBorder="1" applyAlignment="1">
      <alignment horizontal="right" vertical="center" wrapText="1"/>
      <protection/>
    </xf>
    <xf numFmtId="180" fontId="3" fillId="0" borderId="0" xfId="40" applyNumberFormat="1" applyFont="1" applyFill="1" applyAlignment="1" applyProtection="1">
      <alignment horizontal="center" vertical="center"/>
      <protection/>
    </xf>
    <xf numFmtId="0" fontId="3" fillId="0" borderId="0" xfId="40" applyFont="1" applyBorder="1" applyAlignment="1">
      <alignment horizontal="center" vertical="center"/>
      <protection/>
    </xf>
    <xf numFmtId="176" fontId="3" fillId="0" borderId="10" xfId="0" applyNumberFormat="1" applyFont="1" applyFill="1" applyBorder="1" applyAlignment="1">
      <alignment horizontal="right" vertical="center" wrapText="1"/>
    </xf>
    <xf numFmtId="179" fontId="3" fillId="0" borderId="12" xfId="0" applyNumberFormat="1" applyFont="1" applyFill="1" applyBorder="1" applyAlignment="1">
      <alignment horizontal="right" vertical="center" wrapText="1"/>
    </xf>
    <xf numFmtId="179" fontId="3" fillId="0" borderId="16" xfId="0" applyNumberFormat="1" applyFont="1" applyFill="1" applyBorder="1" applyAlignment="1">
      <alignment horizontal="right" vertical="center" wrapText="1"/>
    </xf>
    <xf numFmtId="0" fontId="3" fillId="0" borderId="0" xfId="46" applyFont="1" applyFill="1" applyAlignment="1">
      <alignment horizontal="centerContinuous" vertical="center"/>
      <protection/>
    </xf>
    <xf numFmtId="0" fontId="3" fillId="0" borderId="0" xfId="46" applyFont="1" applyAlignment="1">
      <alignment horizontal="centerContinuous" vertical="center"/>
      <protection/>
    </xf>
    <xf numFmtId="0" fontId="3" fillId="0" borderId="0" xfId="0" applyFont="1" applyAlignment="1">
      <alignment horizontal="right"/>
    </xf>
    <xf numFmtId="0" fontId="3" fillId="0" borderId="12" xfId="0" applyFont="1" applyFill="1" applyBorder="1" applyAlignment="1">
      <alignment horizontal="right" vertical="center" wrapText="1"/>
    </xf>
    <xf numFmtId="0" fontId="3" fillId="0" borderId="31" xfId="0" applyFont="1" applyFill="1" applyBorder="1" applyAlignment="1">
      <alignment horizontal="right" vertical="center" wrapText="1"/>
    </xf>
    <xf numFmtId="179" fontId="3" fillId="0" borderId="31" xfId="0" applyNumberFormat="1" applyFont="1" applyFill="1" applyBorder="1" applyAlignment="1">
      <alignment horizontal="right" vertical="center" wrapText="1"/>
    </xf>
    <xf numFmtId="179" fontId="3" fillId="0" borderId="28" xfId="0" applyNumberFormat="1" applyFont="1" applyFill="1" applyBorder="1" applyAlignment="1">
      <alignment horizontal="right" vertical="center" wrapText="1"/>
    </xf>
    <xf numFmtId="0" fontId="6" fillId="0" borderId="0" xfId="46" applyFont="1" applyFill="1" applyAlignment="1">
      <alignment horizontal="center" vertical="center"/>
      <protection/>
    </xf>
    <xf numFmtId="0" fontId="3" fillId="0" borderId="0" xfId="41" applyFont="1" applyAlignment="1">
      <alignment horizontal="centerContinuous" vertical="center"/>
      <protection/>
    </xf>
    <xf numFmtId="0" fontId="3" fillId="0" borderId="0" xfId="41" applyFont="1" applyAlignment="1">
      <alignment horizontal="right" vertical="center" wrapText="1"/>
      <protection/>
    </xf>
    <xf numFmtId="0" fontId="3" fillId="0" borderId="0" xfId="41" applyFont="1" applyBorder="1" applyAlignment="1">
      <alignment horizontal="centerContinuous" vertical="center" wrapText="1"/>
      <protection/>
    </xf>
    <xf numFmtId="0" fontId="3" fillId="0" borderId="0" xfId="41" applyFont="1" applyAlignment="1">
      <alignment horizontal="left" vertical="center" wrapText="1"/>
      <protection/>
    </xf>
    <xf numFmtId="0" fontId="3" fillId="11" borderId="9" xfId="46" applyFont="1" applyFill="1" applyBorder="1" applyAlignment="1">
      <alignment horizontal="center" vertical="center" wrapText="1"/>
      <protection/>
    </xf>
    <xf numFmtId="0" fontId="3" fillId="11" borderId="12" xfId="46" applyFont="1" applyFill="1" applyBorder="1" applyAlignment="1">
      <alignment horizontal="center" vertical="center" wrapText="1"/>
      <protection/>
    </xf>
    <xf numFmtId="176" fontId="9" fillId="11" borderId="12" xfId="46" applyNumberFormat="1" applyFont="1" applyFill="1" applyBorder="1" applyAlignment="1">
      <alignment horizontal="right" vertical="center" wrapText="1"/>
      <protection/>
    </xf>
    <xf numFmtId="0" fontId="5" fillId="11" borderId="34" xfId="53" applyFont="1" applyFill="1" applyBorder="1" applyAlignment="1">
      <alignment horizontal="left" vertical="center" wrapText="1"/>
      <protection/>
    </xf>
    <xf numFmtId="176" fontId="18" fillId="0" borderId="12" xfId="46" applyNumberFormat="1" applyFont="1" applyFill="1" applyBorder="1" applyAlignment="1" applyProtection="1">
      <alignment horizontal="right" vertical="center" wrapText="1"/>
      <protection/>
    </xf>
    <xf numFmtId="49" fontId="6" fillId="0" borderId="15" xfId="0" applyNumberFormat="1" applyFont="1" applyFill="1" applyBorder="1" applyAlignment="1">
      <alignment vertical="center" wrapText="1"/>
    </xf>
    <xf numFmtId="49" fontId="6" fillId="0" borderId="16" xfId="0" applyNumberFormat="1" applyFont="1" applyFill="1" applyBorder="1" applyAlignment="1">
      <alignment vertical="center" wrapText="1"/>
    </xf>
    <xf numFmtId="0" fontId="3" fillId="0" borderId="16" xfId="46" applyNumberFormat="1" applyFont="1" applyFill="1" applyBorder="1" applyAlignment="1" applyProtection="1">
      <alignment horizontal="left" vertical="center" wrapText="1"/>
      <protection/>
    </xf>
    <xf numFmtId="176" fontId="18" fillId="0" borderId="16" xfId="46" applyNumberFormat="1" applyFont="1" applyFill="1" applyBorder="1" applyAlignment="1" applyProtection="1">
      <alignment horizontal="right" vertical="center" wrapText="1"/>
      <protection/>
    </xf>
    <xf numFmtId="176" fontId="9" fillId="11" borderId="31" xfId="46" applyNumberFormat="1" applyFont="1" applyFill="1" applyBorder="1" applyAlignment="1">
      <alignment horizontal="right" vertical="center" wrapText="1"/>
      <protection/>
    </xf>
    <xf numFmtId="176" fontId="18" fillId="0" borderId="31" xfId="46" applyNumberFormat="1" applyFont="1" applyFill="1" applyBorder="1" applyAlignment="1" applyProtection="1">
      <alignment horizontal="right" vertical="center" wrapText="1"/>
      <protection/>
    </xf>
    <xf numFmtId="176" fontId="18" fillId="0" borderId="28" xfId="46" applyNumberFormat="1" applyFont="1" applyFill="1" applyBorder="1" applyAlignment="1" applyProtection="1">
      <alignment horizontal="right" vertical="center" wrapText="1"/>
      <protection/>
    </xf>
    <xf numFmtId="0" fontId="19" fillId="0" borderId="0" xfId="54" applyFont="1" applyAlignment="1">
      <alignment vertical="center"/>
      <protection/>
    </xf>
    <xf numFmtId="0" fontId="3" fillId="0" borderId="34" xfId="0" applyNumberFormat="1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right" vertical="center" wrapText="1"/>
    </xf>
    <xf numFmtId="0" fontId="3" fillId="0" borderId="0" xfId="52" applyFont="1" applyAlignment="1">
      <alignment horizontal="centerContinuous" vertical="center"/>
      <protection/>
    </xf>
    <xf numFmtId="0" fontId="2" fillId="0" borderId="0" xfId="52">
      <alignment vertical="center"/>
      <protection/>
    </xf>
    <xf numFmtId="0" fontId="3" fillId="0" borderId="0" xfId="52" applyFont="1" applyAlignment="1">
      <alignment horizontal="right" vertical="center" wrapText="1"/>
      <protection/>
    </xf>
    <xf numFmtId="0" fontId="3" fillId="0" borderId="0" xfId="52" applyFont="1" applyBorder="1" applyAlignment="1">
      <alignment horizontal="centerContinuous" vertical="center" wrapText="1"/>
      <protection/>
    </xf>
    <xf numFmtId="0" fontId="3" fillId="0" borderId="0" xfId="52" applyFont="1" applyAlignment="1">
      <alignment horizontal="left" vertical="center" wrapText="1"/>
      <protection/>
    </xf>
    <xf numFmtId="0" fontId="3" fillId="11" borderId="9" xfId="52" applyFont="1" applyFill="1" applyBorder="1" applyAlignment="1">
      <alignment horizontal="center" vertical="center" wrapText="1"/>
      <protection/>
    </xf>
    <xf numFmtId="0" fontId="3" fillId="11" borderId="12" xfId="52" applyFont="1" applyFill="1" applyBorder="1" applyAlignment="1">
      <alignment horizontal="center" vertical="center" wrapText="1"/>
      <protection/>
    </xf>
    <xf numFmtId="176" fontId="3" fillId="11" borderId="12" xfId="52" applyNumberFormat="1" applyFont="1" applyFill="1" applyBorder="1" applyAlignment="1">
      <alignment horizontal="right" vertical="center" wrapText="1"/>
      <protection/>
    </xf>
    <xf numFmtId="176" fontId="3" fillId="0" borderId="12" xfId="55" applyNumberFormat="1" applyFont="1" applyFill="1" applyBorder="1" applyAlignment="1" applyProtection="1">
      <alignment horizontal="right" vertical="center" wrapText="1"/>
      <protection/>
    </xf>
    <xf numFmtId="176" fontId="3" fillId="0" borderId="16" xfId="55" applyNumberFormat="1" applyFont="1" applyFill="1" applyBorder="1" applyAlignment="1" applyProtection="1">
      <alignment horizontal="right" vertical="center" wrapText="1"/>
      <protection/>
    </xf>
    <xf numFmtId="0" fontId="3" fillId="0" borderId="0" xfId="52" applyFont="1" applyFill="1" applyAlignment="1">
      <alignment horizontal="centerContinuous" vertical="center"/>
      <protection/>
    </xf>
    <xf numFmtId="180" fontId="3" fillId="0" borderId="0" xfId="52" applyNumberFormat="1" applyFont="1" applyFill="1" applyAlignment="1">
      <alignment horizontal="centerContinuous" vertical="center"/>
      <protection/>
    </xf>
    <xf numFmtId="176" fontId="2" fillId="0" borderId="12" xfId="55" applyNumberFormat="1" applyFont="1" applyFill="1" applyBorder="1" applyAlignment="1" applyProtection="1">
      <alignment horizontal="right" vertical="center" wrapText="1"/>
      <protection/>
    </xf>
    <xf numFmtId="176" fontId="2" fillId="0" borderId="16" xfId="55" applyNumberFormat="1" applyFont="1" applyFill="1" applyBorder="1" applyAlignment="1" applyProtection="1">
      <alignment horizontal="right" vertical="center" wrapText="1"/>
      <protection/>
    </xf>
    <xf numFmtId="0" fontId="2" fillId="0" borderId="0" xfId="52" applyFill="1">
      <alignment vertical="center"/>
      <protection/>
    </xf>
    <xf numFmtId="0" fontId="3" fillId="0" borderId="0" xfId="52" applyNumberFormat="1" applyFont="1" applyFill="1" applyAlignment="1" applyProtection="1">
      <alignment horizontal="right" vertical="center" wrapText="1"/>
      <protection/>
    </xf>
    <xf numFmtId="0" fontId="3" fillId="0" borderId="0" xfId="52" applyNumberFormat="1" applyFont="1" applyFill="1" applyAlignment="1" applyProtection="1">
      <alignment vertical="center" wrapText="1"/>
      <protection/>
    </xf>
    <xf numFmtId="0" fontId="3" fillId="0" borderId="0" xfId="52" applyNumberFormat="1" applyFont="1" applyFill="1" applyAlignment="1" applyProtection="1">
      <alignment horizontal="center" wrapText="1"/>
      <protection/>
    </xf>
    <xf numFmtId="176" fontId="3" fillId="11" borderId="31" xfId="52" applyNumberFormat="1" applyFont="1" applyFill="1" applyBorder="1" applyAlignment="1">
      <alignment horizontal="right" vertical="center" wrapText="1"/>
      <protection/>
    </xf>
    <xf numFmtId="176" fontId="3" fillId="0" borderId="31" xfId="55" applyNumberFormat="1" applyFont="1" applyFill="1" applyBorder="1" applyAlignment="1" applyProtection="1">
      <alignment horizontal="right" vertical="center" wrapText="1"/>
      <protection/>
    </xf>
    <xf numFmtId="176" fontId="3" fillId="0" borderId="28" xfId="55" applyNumberFormat="1" applyFont="1" applyFill="1" applyBorder="1" applyAlignment="1" applyProtection="1">
      <alignment horizontal="right" vertical="center" wrapText="1"/>
      <protection/>
    </xf>
    <xf numFmtId="177" fontId="3" fillId="0" borderId="0" xfId="55" applyNumberFormat="1" applyFont="1" applyFill="1" applyAlignment="1">
      <alignment horizontal="right" vertical="center"/>
      <protection/>
    </xf>
    <xf numFmtId="0" fontId="3" fillId="11" borderId="0" xfId="48" applyFont="1" applyFill="1" applyAlignment="1">
      <alignment vertical="center"/>
      <protection/>
    </xf>
    <xf numFmtId="0" fontId="2" fillId="0" borderId="0" xfId="48" applyFill="1" applyAlignment="1">
      <alignment vertical="center"/>
      <protection/>
    </xf>
    <xf numFmtId="181" fontId="3" fillId="11" borderId="0" xfId="48" applyNumberFormat="1" applyFont="1" applyFill="1" applyAlignment="1">
      <alignment horizontal="center" vertical="center"/>
      <protection/>
    </xf>
    <xf numFmtId="182" fontId="3" fillId="11" borderId="0" xfId="48" applyNumberFormat="1" applyFont="1" applyFill="1" applyAlignment="1">
      <alignment horizontal="center" vertical="center"/>
      <protection/>
    </xf>
    <xf numFmtId="49" fontId="3" fillId="11" borderId="0" xfId="48" applyNumberFormat="1" applyFont="1" applyFill="1" applyAlignment="1">
      <alignment horizontal="center" vertical="center"/>
      <protection/>
    </xf>
    <xf numFmtId="0" fontId="3" fillId="11" borderId="0" xfId="48" applyFont="1" applyFill="1" applyAlignment="1">
      <alignment horizontal="left" vertical="center"/>
      <protection/>
    </xf>
    <xf numFmtId="178" fontId="3" fillId="11" borderId="0" xfId="48" applyNumberFormat="1" applyFont="1" applyFill="1" applyAlignment="1">
      <alignment horizontal="center" vertical="center"/>
      <protection/>
    </xf>
    <xf numFmtId="0" fontId="3" fillId="11" borderId="0" xfId="48" applyFont="1" applyFill="1" applyAlignment="1">
      <alignment horizontal="center" vertical="center"/>
      <protection/>
    </xf>
    <xf numFmtId="0" fontId="2" fillId="0" borderId="0" xfId="48">
      <alignment vertical="center"/>
      <protection/>
    </xf>
    <xf numFmtId="0" fontId="3" fillId="0" borderId="0" xfId="48" applyFont="1" applyAlignment="1">
      <alignment horizontal="center" vertical="center" wrapText="1"/>
      <protection/>
    </xf>
    <xf numFmtId="0" fontId="3" fillId="0" borderId="0" xfId="48" applyFont="1" applyFill="1" applyAlignment="1">
      <alignment horizontal="centerContinuous" vertical="center"/>
      <protection/>
    </xf>
    <xf numFmtId="0" fontId="3" fillId="11" borderId="32" xfId="48" applyFont="1" applyFill="1" applyBorder="1" applyAlignment="1">
      <alignment horizontal="centerContinuous" vertical="center"/>
      <protection/>
    </xf>
    <xf numFmtId="0" fontId="3" fillId="11" borderId="33" xfId="48" applyFont="1" applyFill="1" applyBorder="1" applyAlignment="1">
      <alignment horizontal="centerContinuous" vertical="center"/>
      <protection/>
    </xf>
    <xf numFmtId="0" fontId="3" fillId="11" borderId="33" xfId="48" applyNumberFormat="1" applyFont="1" applyFill="1" applyBorder="1" applyAlignment="1" applyProtection="1">
      <alignment horizontal="centerContinuous" vertical="center"/>
      <protection/>
    </xf>
    <xf numFmtId="0" fontId="3" fillId="0" borderId="29" xfId="48" applyFont="1" applyFill="1" applyBorder="1" applyAlignment="1">
      <alignment horizontal="center" vertical="center" wrapText="1"/>
      <protection/>
    </xf>
    <xf numFmtId="0" fontId="3" fillId="11" borderId="34" xfId="48" applyFont="1" applyFill="1" applyBorder="1" applyAlignment="1">
      <alignment horizontal="center" vertical="center" wrapText="1"/>
      <protection/>
    </xf>
    <xf numFmtId="176" fontId="3" fillId="11" borderId="34" xfId="48" applyNumberFormat="1" applyFont="1" applyFill="1" applyBorder="1" applyAlignment="1">
      <alignment horizontal="right" vertical="center" wrapText="1"/>
      <protection/>
    </xf>
    <xf numFmtId="176" fontId="3" fillId="0" borderId="11" xfId="48" applyNumberFormat="1" applyFont="1" applyFill="1" applyBorder="1" applyAlignment="1" applyProtection="1">
      <alignment horizontal="right" vertical="center" wrapText="1"/>
      <protection/>
    </xf>
    <xf numFmtId="176" fontId="3" fillId="0" borderId="18" xfId="48" applyNumberFormat="1" applyFont="1" applyFill="1" applyBorder="1" applyAlignment="1" applyProtection="1">
      <alignment horizontal="right" vertical="center" wrapText="1"/>
      <protection/>
    </xf>
    <xf numFmtId="181" fontId="3" fillId="0" borderId="0" xfId="48" applyNumberFormat="1" applyFont="1" applyFill="1" applyAlignment="1">
      <alignment horizontal="center" vertical="center"/>
      <protection/>
    </xf>
    <xf numFmtId="182" fontId="3" fillId="0" borderId="0" xfId="48" applyNumberFormat="1" applyFont="1" applyFill="1" applyAlignment="1">
      <alignment horizontal="center" vertical="center"/>
      <protection/>
    </xf>
    <xf numFmtId="49" fontId="3" fillId="0" borderId="0" xfId="48" applyNumberFormat="1" applyFont="1" applyFill="1" applyAlignment="1">
      <alignment horizontal="center" vertical="center"/>
      <protection/>
    </xf>
    <xf numFmtId="0" fontId="3" fillId="0" borderId="0" xfId="48" applyFont="1" applyFill="1" applyAlignment="1">
      <alignment horizontal="left" vertical="center"/>
      <protection/>
    </xf>
    <xf numFmtId="178" fontId="3" fillId="0" borderId="0" xfId="48" applyNumberFormat="1" applyFont="1" applyFill="1" applyAlignment="1">
      <alignment horizontal="center" vertical="center"/>
      <protection/>
    </xf>
    <xf numFmtId="0" fontId="3" fillId="11" borderId="44" xfId="48" applyNumberFormat="1" applyFont="1" applyFill="1" applyBorder="1" applyAlignment="1" applyProtection="1">
      <alignment horizontal="centerContinuous" vertical="center"/>
      <protection/>
    </xf>
    <xf numFmtId="176" fontId="3" fillId="11" borderId="37" xfId="48" applyNumberFormat="1" applyFont="1" applyFill="1" applyBorder="1" applyAlignment="1">
      <alignment horizontal="right" vertical="center" wrapText="1"/>
      <protection/>
    </xf>
    <xf numFmtId="176" fontId="3" fillId="0" borderId="31" xfId="48" applyNumberFormat="1" applyFont="1" applyFill="1" applyBorder="1" applyAlignment="1" applyProtection="1">
      <alignment horizontal="right" vertical="center" wrapText="1"/>
      <protection/>
    </xf>
    <xf numFmtId="176" fontId="3" fillId="0" borderId="28" xfId="48" applyNumberFormat="1" applyFont="1" applyFill="1" applyBorder="1" applyAlignment="1" applyProtection="1">
      <alignment horizontal="right" vertical="center" wrapText="1"/>
      <protection/>
    </xf>
    <xf numFmtId="0" fontId="3" fillId="0" borderId="0" xfId="48" applyFont="1" applyFill="1" applyAlignment="1">
      <alignment horizontal="center" vertical="center"/>
      <protection/>
    </xf>
    <xf numFmtId="178" fontId="3" fillId="11" borderId="12" xfId="48" applyNumberFormat="1" applyFont="1" applyFill="1" applyBorder="1" applyAlignment="1">
      <alignment horizontal="center" vertical="center"/>
      <protection/>
    </xf>
    <xf numFmtId="0" fontId="3" fillId="11" borderId="12" xfId="48" applyFont="1" applyFill="1" applyBorder="1" applyAlignment="1">
      <alignment horizontal="center" vertical="center"/>
      <protection/>
    </xf>
    <xf numFmtId="178" fontId="3" fillId="11" borderId="16" xfId="48" applyNumberFormat="1" applyFont="1" applyFill="1" applyBorder="1" applyAlignment="1">
      <alignment horizontal="center" vertical="center"/>
      <protection/>
    </xf>
    <xf numFmtId="0" fontId="3" fillId="11" borderId="16" xfId="48" applyFont="1" applyFill="1" applyBorder="1" applyAlignment="1">
      <alignment horizontal="center" vertical="center"/>
      <protection/>
    </xf>
    <xf numFmtId="0" fontId="3" fillId="0" borderId="0" xfId="48" applyNumberFormat="1" applyFont="1" applyFill="1" applyBorder="1" applyAlignment="1" applyProtection="1">
      <alignment vertical="center"/>
      <protection/>
    </xf>
    <xf numFmtId="0" fontId="2" fillId="0" borderId="31" xfId="48" applyBorder="1">
      <alignment vertical="center"/>
      <protection/>
    </xf>
    <xf numFmtId="0" fontId="2" fillId="0" borderId="28" xfId="48" applyBorder="1">
      <alignment vertical="center"/>
      <protection/>
    </xf>
    <xf numFmtId="0" fontId="20" fillId="0" borderId="0" xfId="0" applyNumberFormat="1" applyFont="1" applyFill="1" applyAlignment="1" applyProtection="1">
      <alignment vertical="center"/>
      <protection/>
    </xf>
    <xf numFmtId="0" fontId="16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 applyProtection="1">
      <alignment horizontal="right" vertical="top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5" fillId="11" borderId="32" xfId="0" applyNumberFormat="1" applyFont="1" applyFill="1" applyBorder="1" applyAlignment="1" applyProtection="1">
      <alignment horizontal="centerContinuous" vertical="center"/>
      <protection/>
    </xf>
    <xf numFmtId="0" fontId="5" fillId="11" borderId="33" xfId="0" applyNumberFormat="1" applyFont="1" applyFill="1" applyBorder="1" applyAlignment="1" applyProtection="1">
      <alignment horizontal="centerContinuous" vertical="center"/>
      <protection/>
    </xf>
    <xf numFmtId="0" fontId="5" fillId="11" borderId="44" xfId="0" applyNumberFormat="1" applyFont="1" applyFill="1" applyBorder="1" applyAlignment="1" applyProtection="1">
      <alignment horizontal="centerContinuous" vertical="center"/>
      <protection/>
    </xf>
    <xf numFmtId="0" fontId="5" fillId="11" borderId="9" xfId="0" applyNumberFormat="1" applyFont="1" applyFill="1" applyBorder="1" applyAlignment="1" applyProtection="1">
      <alignment horizontal="center" vertical="center" wrapText="1"/>
      <protection/>
    </xf>
    <xf numFmtId="0" fontId="5" fillId="11" borderId="12" xfId="0" applyNumberFormat="1" applyFont="1" applyFill="1" applyBorder="1" applyAlignment="1" applyProtection="1">
      <alignment horizontal="center" vertical="center" wrapText="1"/>
      <protection/>
    </xf>
    <xf numFmtId="0" fontId="5" fillId="11" borderId="12" xfId="0" applyNumberFormat="1" applyFont="1" applyFill="1" applyBorder="1" applyAlignment="1" applyProtection="1">
      <alignment horizontal="center" vertical="center"/>
      <protection/>
    </xf>
    <xf numFmtId="0" fontId="5" fillId="11" borderId="31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vertical="center"/>
      <protection/>
    </xf>
    <xf numFmtId="183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4" fontId="3" fillId="0" borderId="12" xfId="0" applyNumberFormat="1" applyFont="1" applyFill="1" applyBorder="1" applyAlignment="1" applyProtection="1">
      <alignment horizontal="right" vertical="center" wrapText="1"/>
      <protection/>
    </xf>
    <xf numFmtId="4" fontId="3" fillId="0" borderId="31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Fill="1" applyBorder="1" applyAlignment="1">
      <alignment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183" fontId="3" fillId="0" borderId="16" xfId="0" applyNumberFormat="1" applyFont="1" applyFill="1" applyBorder="1" applyAlignment="1" applyProtection="1">
      <alignment horizontal="right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4" fontId="3" fillId="0" borderId="16" xfId="0" applyNumberFormat="1" applyFont="1" applyFill="1" applyBorder="1" applyAlignment="1" applyProtection="1">
      <alignment horizontal="right" vertical="center" wrapText="1"/>
      <protection/>
    </xf>
    <xf numFmtId="4" fontId="3" fillId="0" borderId="28" xfId="0" applyNumberFormat="1" applyFont="1" applyFill="1" applyBorder="1" applyAlignment="1" applyProtection="1">
      <alignment horizontal="right" vertical="center" wrapText="1"/>
      <protection/>
    </xf>
    <xf numFmtId="4" fontId="3" fillId="0" borderId="12" xfId="0" applyNumberFormat="1" applyFont="1" applyFill="1" applyBorder="1" applyAlignment="1">
      <alignment horizontal="right" vertical="center" wrapText="1"/>
    </xf>
    <xf numFmtId="0" fontId="3" fillId="0" borderId="18" xfId="49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>
      <alignment/>
    </xf>
    <xf numFmtId="0" fontId="2" fillId="0" borderId="0" xfId="49" applyAlignment="1">
      <alignment horizontal="center" vertical="center"/>
      <protection/>
    </xf>
    <xf numFmtId="0" fontId="2" fillId="0" borderId="0" xfId="49" applyFill="1" applyAlignment="1">
      <alignment vertical="center"/>
      <protection/>
    </xf>
    <xf numFmtId="0" fontId="3" fillId="0" borderId="0" xfId="49" applyFont="1" applyAlignment="1">
      <alignment horizontal="center" vertical="center"/>
      <protection/>
    </xf>
    <xf numFmtId="0" fontId="3" fillId="0" borderId="0" xfId="49" applyFont="1" applyAlignment="1">
      <alignment horizontal="centerContinuous" vertical="center"/>
      <protection/>
    </xf>
    <xf numFmtId="0" fontId="2" fillId="0" borderId="0" xfId="49">
      <alignment vertical="center"/>
      <protection/>
    </xf>
    <xf numFmtId="0" fontId="3" fillId="11" borderId="36" xfId="49" applyFont="1" applyFill="1" applyBorder="1" applyAlignment="1">
      <alignment horizontal="center" vertical="center" wrapText="1"/>
      <protection/>
    </xf>
    <xf numFmtId="0" fontId="3" fillId="11" borderId="23" xfId="49" applyFont="1" applyFill="1" applyBorder="1" applyAlignment="1">
      <alignment horizontal="center" vertical="center" wrapText="1"/>
      <protection/>
    </xf>
    <xf numFmtId="176" fontId="3" fillId="11" borderId="23" xfId="49" applyNumberFormat="1" applyFont="1" applyFill="1" applyBorder="1" applyAlignment="1">
      <alignment horizontal="right" vertical="center" wrapText="1"/>
      <protection/>
    </xf>
    <xf numFmtId="176" fontId="3" fillId="11" borderId="23" xfId="49" applyNumberFormat="1" applyFont="1" applyFill="1" applyBorder="1" applyAlignment="1">
      <alignment horizontal="center" vertical="center" wrapText="1"/>
      <protection/>
    </xf>
    <xf numFmtId="176" fontId="3" fillId="0" borderId="11" xfId="49" applyNumberFormat="1" applyFont="1" applyFill="1" applyBorder="1" applyAlignment="1" applyProtection="1">
      <alignment horizontal="right" vertical="center" wrapText="1"/>
      <protection/>
    </xf>
    <xf numFmtId="0" fontId="3" fillId="11" borderId="12" xfId="49" applyFont="1" applyFill="1" applyBorder="1" applyAlignment="1">
      <alignment horizontal="center" vertical="center" wrapText="1"/>
      <protection/>
    </xf>
    <xf numFmtId="176" fontId="3" fillId="0" borderId="18" xfId="49" applyNumberFormat="1" applyFont="1" applyFill="1" applyBorder="1" applyAlignment="1" applyProtection="1">
      <alignment horizontal="right" vertical="center" wrapText="1"/>
      <protection/>
    </xf>
    <xf numFmtId="176" fontId="3" fillId="0" borderId="16" xfId="49" applyNumberFormat="1" applyFont="1" applyFill="1" applyBorder="1" applyAlignment="1" applyProtection="1">
      <alignment horizontal="right" vertical="center" wrapText="1"/>
      <protection/>
    </xf>
    <xf numFmtId="0" fontId="3" fillId="0" borderId="0" xfId="49" applyFont="1" applyFill="1" applyAlignment="1">
      <alignment horizontal="center" vertical="center"/>
      <protection/>
    </xf>
    <xf numFmtId="176" fontId="3" fillId="11" borderId="30" xfId="49" applyNumberFormat="1" applyFont="1" applyFill="1" applyBorder="1" applyAlignment="1">
      <alignment horizontal="center" vertical="center" wrapText="1"/>
      <protection/>
    </xf>
    <xf numFmtId="0" fontId="3" fillId="0" borderId="0" xfId="49" applyFont="1" applyBorder="1" applyAlignment="1">
      <alignment horizontal="center" vertical="center"/>
      <protection/>
    </xf>
    <xf numFmtId="0" fontId="3" fillId="11" borderId="31" xfId="49" applyFont="1" applyFill="1" applyBorder="1" applyAlignment="1">
      <alignment horizontal="center" vertical="center" wrapText="1"/>
      <protection/>
    </xf>
    <xf numFmtId="176" fontId="3" fillId="0" borderId="28" xfId="49" applyNumberFormat="1" applyFont="1" applyFill="1" applyBorder="1" applyAlignment="1" applyProtection="1">
      <alignment horizontal="right" vertical="center" wrapText="1"/>
      <protection/>
    </xf>
    <xf numFmtId="0" fontId="3" fillId="0" borderId="0" xfId="49" applyFont="1" applyFill="1" applyBorder="1" applyAlignment="1">
      <alignment horizontal="center" vertical="center"/>
      <protection/>
    </xf>
    <xf numFmtId="0" fontId="3" fillId="0" borderId="0" xfId="49" applyFont="1" applyFill="1" applyAlignment="1">
      <alignment horizontal="centerContinuous" vertical="center"/>
      <protection/>
    </xf>
    <xf numFmtId="0" fontId="0" fillId="0" borderId="0" xfId="0" applyAlignment="1">
      <alignment horizontal="center"/>
    </xf>
    <xf numFmtId="0" fontId="3" fillId="0" borderId="0" xfId="46" applyFont="1" applyAlignment="1">
      <alignment horizontal="right" vertical="center" wrapText="1"/>
      <protection/>
    </xf>
    <xf numFmtId="0" fontId="3" fillId="0" borderId="0" xfId="55" applyFont="1" applyAlignment="1">
      <alignment vertical="center" wrapText="1"/>
      <protection/>
    </xf>
    <xf numFmtId="0" fontId="42" fillId="18" borderId="0" xfId="46" applyFont="1" applyFill="1" applyAlignment="1">
      <alignment horizontal="left" vertical="center" wrapText="1"/>
      <protection/>
    </xf>
    <xf numFmtId="0" fontId="3" fillId="0" borderId="0" xfId="46" applyFont="1" applyAlignment="1">
      <alignment horizontal="left" vertical="center" wrapText="1"/>
      <protection/>
    </xf>
    <xf numFmtId="176" fontId="9" fillId="0" borderId="12" xfId="46" applyNumberFormat="1" applyFont="1" applyFill="1" applyBorder="1" applyAlignment="1" applyProtection="1">
      <alignment horizontal="right" vertical="center" wrapText="1"/>
      <protection/>
    </xf>
    <xf numFmtId="49" fontId="3" fillId="0" borderId="15" xfId="0" applyNumberFormat="1" applyFont="1" applyFill="1" applyBorder="1" applyAlignment="1">
      <alignment vertical="center" wrapText="1"/>
    </xf>
    <xf numFmtId="49" fontId="3" fillId="0" borderId="16" xfId="0" applyNumberFormat="1" applyFont="1" applyFill="1" applyBorder="1" applyAlignment="1">
      <alignment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176" fontId="9" fillId="0" borderId="16" xfId="46" applyNumberFormat="1" applyFont="1" applyFill="1" applyBorder="1" applyAlignment="1" applyProtection="1">
      <alignment horizontal="right" vertical="center" wrapText="1"/>
      <protection/>
    </xf>
    <xf numFmtId="0" fontId="3" fillId="0" borderId="0" xfId="46" applyNumberFormat="1" applyFont="1" applyFill="1" applyAlignment="1" applyProtection="1">
      <alignment vertical="center" wrapText="1"/>
      <protection/>
    </xf>
    <xf numFmtId="0" fontId="2" fillId="0" borderId="0" xfId="46" applyNumberFormat="1" applyFont="1" applyFill="1" applyBorder="1" applyAlignment="1" applyProtection="1">
      <alignment vertical="center"/>
      <protection/>
    </xf>
    <xf numFmtId="176" fontId="9" fillId="0" borderId="31" xfId="46" applyNumberFormat="1" applyFont="1" applyFill="1" applyBorder="1" applyAlignment="1" applyProtection="1">
      <alignment horizontal="right" vertical="center" wrapText="1"/>
      <protection/>
    </xf>
    <xf numFmtId="176" fontId="9" fillId="0" borderId="28" xfId="46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vertical="center"/>
    </xf>
    <xf numFmtId="49" fontId="3" fillId="11" borderId="15" xfId="53" applyNumberFormat="1" applyFont="1" applyFill="1" applyBorder="1" applyAlignment="1">
      <alignment horizontal="center" vertical="center" wrapText="1"/>
      <protection/>
    </xf>
    <xf numFmtId="49" fontId="3" fillId="11" borderId="16" xfId="53" applyNumberFormat="1" applyFont="1" applyFill="1" applyBorder="1" applyAlignment="1">
      <alignment horizontal="center" vertical="center" wrapText="1"/>
      <protection/>
    </xf>
    <xf numFmtId="49" fontId="3" fillId="0" borderId="16" xfId="54" applyNumberFormat="1" applyFont="1" applyFill="1" applyBorder="1" applyAlignment="1" applyProtection="1">
      <alignment horizontal="left" vertical="center" wrapText="1"/>
      <protection/>
    </xf>
    <xf numFmtId="0" fontId="3" fillId="11" borderId="16" xfId="53" applyFont="1" applyFill="1" applyBorder="1" applyAlignment="1">
      <alignment horizontal="left" vertical="center" wrapText="1"/>
      <protection/>
    </xf>
    <xf numFmtId="0" fontId="3" fillId="0" borderId="0" xfId="51" applyFont="1" applyAlignment="1">
      <alignment horizontal="center" vertical="center" wrapText="1"/>
      <protection/>
    </xf>
    <xf numFmtId="0" fontId="3" fillId="0" borderId="0" xfId="55" applyFont="1" applyAlignment="1">
      <alignment horizontal="centerContinuous" vertical="center"/>
      <protection/>
    </xf>
    <xf numFmtId="0" fontId="2" fillId="0" borderId="0" xfId="55">
      <alignment vertical="center"/>
      <protection/>
    </xf>
    <xf numFmtId="0" fontId="3" fillId="0" borderId="0" xfId="55" applyFont="1" applyAlignment="1">
      <alignment horizontal="right" vertical="center" wrapText="1"/>
      <protection/>
    </xf>
    <xf numFmtId="0" fontId="5" fillId="0" borderId="0" xfId="55" applyFont="1" applyAlignment="1">
      <alignment vertical="center" wrapText="1"/>
      <protection/>
    </xf>
    <xf numFmtId="0" fontId="3" fillId="0" borderId="0" xfId="55" applyFont="1" applyAlignment="1">
      <alignment horizontal="left" vertical="center" wrapText="1"/>
      <protection/>
    </xf>
    <xf numFmtId="0" fontId="3" fillId="11" borderId="9" xfId="55" applyFont="1" applyFill="1" applyBorder="1" applyAlignment="1">
      <alignment horizontal="center" vertical="center" wrapText="1"/>
      <protection/>
    </xf>
    <xf numFmtId="0" fontId="3" fillId="11" borderId="12" xfId="55" applyFont="1" applyFill="1" applyBorder="1" applyAlignment="1">
      <alignment horizontal="center" vertical="center" wrapText="1"/>
      <protection/>
    </xf>
    <xf numFmtId="0" fontId="3" fillId="11" borderId="23" xfId="51" applyFont="1" applyFill="1" applyBorder="1" applyAlignment="1">
      <alignment horizontal="center" vertical="center" wrapText="1"/>
      <protection/>
    </xf>
    <xf numFmtId="176" fontId="9" fillId="11" borderId="12" xfId="55" applyNumberFormat="1" applyFont="1" applyFill="1" applyBorder="1" applyAlignment="1">
      <alignment horizontal="right" vertical="center" wrapText="1"/>
      <protection/>
    </xf>
    <xf numFmtId="176" fontId="9" fillId="0" borderId="12" xfId="55" applyNumberFormat="1" applyFont="1" applyFill="1" applyBorder="1" applyAlignment="1" applyProtection="1">
      <alignment horizontal="right" vertical="center" wrapText="1"/>
      <protection/>
    </xf>
    <xf numFmtId="49" fontId="3" fillId="0" borderId="16" xfId="54" applyNumberFormat="1" applyFont="1" applyFill="1" applyBorder="1" applyAlignment="1" applyProtection="1">
      <alignment horizontal="center" vertical="center" wrapText="1"/>
      <protection/>
    </xf>
    <xf numFmtId="176" fontId="9" fillId="0" borderId="16" xfId="55" applyNumberFormat="1" applyFont="1" applyFill="1" applyBorder="1" applyAlignment="1" applyProtection="1">
      <alignment horizontal="right" vertical="center" wrapText="1"/>
      <protection/>
    </xf>
    <xf numFmtId="0" fontId="3" fillId="0" borderId="0" xfId="55" applyFont="1" applyFill="1" applyAlignment="1">
      <alignment horizontal="centerContinuous" vertical="center"/>
      <protection/>
    </xf>
    <xf numFmtId="0" fontId="2" fillId="0" borderId="0" xfId="55" applyFill="1">
      <alignment vertical="center"/>
      <protection/>
    </xf>
    <xf numFmtId="0" fontId="3" fillId="0" borderId="0" xfId="55" applyNumberFormat="1" applyFont="1" applyFill="1" applyAlignment="1" applyProtection="1">
      <alignment horizontal="right" vertical="center" wrapText="1"/>
      <protection/>
    </xf>
    <xf numFmtId="0" fontId="3" fillId="0" borderId="0" xfId="55" applyNumberFormat="1" applyFont="1" applyFill="1" applyAlignment="1" applyProtection="1">
      <alignment vertical="center" wrapText="1"/>
      <protection/>
    </xf>
    <xf numFmtId="0" fontId="3" fillId="0" borderId="0" xfId="55" applyNumberFormat="1" applyFont="1" applyFill="1" applyAlignment="1" applyProtection="1">
      <alignment horizontal="center" wrapText="1"/>
      <protection/>
    </xf>
    <xf numFmtId="176" fontId="9" fillId="11" borderId="31" xfId="55" applyNumberFormat="1" applyFont="1" applyFill="1" applyBorder="1" applyAlignment="1">
      <alignment horizontal="right" vertical="center" wrapText="1"/>
      <protection/>
    </xf>
    <xf numFmtId="176" fontId="9" fillId="0" borderId="31" xfId="55" applyNumberFormat="1" applyFont="1" applyFill="1" applyBorder="1" applyAlignment="1" applyProtection="1">
      <alignment horizontal="right" vertical="center" wrapText="1"/>
      <protection/>
    </xf>
    <xf numFmtId="176" fontId="9" fillId="0" borderId="28" xfId="55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left"/>
    </xf>
    <xf numFmtId="0" fontId="11" fillId="0" borderId="0" xfId="0" applyFont="1" applyAlignment="1">
      <alignment horizontal="left" vertical="center"/>
    </xf>
    <xf numFmtId="4" fontId="6" fillId="0" borderId="12" xfId="0" applyNumberFormat="1" applyFont="1" applyFill="1" applyBorder="1" applyAlignment="1">
      <alignment horizontal="right" vertical="center" wrapText="1"/>
    </xf>
    <xf numFmtId="0" fontId="10" fillId="0" borderId="12" xfId="0" applyFont="1" applyBorder="1" applyAlignment="1">
      <alignment horizontal="right" vertical="center"/>
    </xf>
    <xf numFmtId="0" fontId="10" fillId="0" borderId="16" xfId="0" applyFont="1" applyBorder="1" applyAlignment="1">
      <alignment horizontal="right" vertical="center"/>
    </xf>
    <xf numFmtId="4" fontId="6" fillId="0" borderId="16" xfId="0" applyNumberFormat="1" applyFont="1" applyFill="1" applyBorder="1" applyAlignment="1">
      <alignment horizontal="right" vertical="center" wrapText="1"/>
    </xf>
    <xf numFmtId="0" fontId="6" fillId="0" borderId="12" xfId="0" applyFont="1" applyFill="1" applyBorder="1" applyAlignment="1">
      <alignment horizontal="right" vertical="center" wrapText="1"/>
    </xf>
    <xf numFmtId="0" fontId="6" fillId="0" borderId="31" xfId="0" applyFont="1" applyFill="1" applyBorder="1" applyAlignment="1">
      <alignment horizontal="right" vertical="center" wrapText="1"/>
    </xf>
    <xf numFmtId="4" fontId="6" fillId="0" borderId="31" xfId="0" applyNumberFormat="1" applyFont="1" applyFill="1" applyBorder="1" applyAlignment="1">
      <alignment horizontal="right" vertical="center" wrapText="1"/>
    </xf>
    <xf numFmtId="0" fontId="10" fillId="0" borderId="31" xfId="0" applyFont="1" applyBorder="1" applyAlignment="1">
      <alignment horizontal="right" vertical="center"/>
    </xf>
    <xf numFmtId="0" fontId="10" fillId="0" borderId="28" xfId="0" applyFont="1" applyBorder="1" applyAlignment="1">
      <alignment horizontal="right" vertical="center"/>
    </xf>
    <xf numFmtId="0" fontId="3" fillId="11" borderId="0" xfId="51" applyFont="1" applyFill="1" applyAlignment="1">
      <alignment vertical="center"/>
      <protection/>
    </xf>
    <xf numFmtId="49" fontId="3" fillId="11" borderId="0" xfId="51" applyNumberFormat="1" applyFont="1" applyFill="1" applyAlignment="1">
      <alignment horizontal="center" vertical="center"/>
      <protection/>
    </xf>
    <xf numFmtId="0" fontId="3" fillId="11" borderId="0" xfId="51" applyFont="1" applyFill="1" applyAlignment="1">
      <alignment horizontal="left" vertical="center"/>
      <protection/>
    </xf>
    <xf numFmtId="178" fontId="3" fillId="11" borderId="0" xfId="51" applyNumberFormat="1" applyFont="1" applyFill="1" applyAlignment="1">
      <alignment horizontal="center" vertical="center"/>
      <protection/>
    </xf>
    <xf numFmtId="0" fontId="2" fillId="0" borderId="0" xfId="51">
      <alignment vertical="center"/>
      <protection/>
    </xf>
    <xf numFmtId="0" fontId="2" fillId="0" borderId="0" xfId="51" applyFont="1" applyAlignment="1">
      <alignment horizontal="centerContinuous" vertical="center"/>
      <protection/>
    </xf>
    <xf numFmtId="0" fontId="3" fillId="11" borderId="38" xfId="51" applyFont="1" applyFill="1" applyBorder="1" applyAlignment="1">
      <alignment horizontal="centerContinuous" vertical="center"/>
      <protection/>
    </xf>
    <xf numFmtId="0" fontId="3" fillId="11" borderId="39" xfId="51" applyFont="1" applyFill="1" applyBorder="1" applyAlignment="1">
      <alignment horizontal="centerContinuous" vertical="center"/>
      <protection/>
    </xf>
    <xf numFmtId="0" fontId="3" fillId="11" borderId="40" xfId="51" applyFont="1" applyFill="1" applyBorder="1" applyAlignment="1">
      <alignment horizontal="centerContinuous" vertical="center"/>
      <protection/>
    </xf>
    <xf numFmtId="0" fontId="3" fillId="11" borderId="41" xfId="51" applyFont="1" applyFill="1" applyBorder="1" applyAlignment="1">
      <alignment horizontal="centerContinuous" vertical="center"/>
      <protection/>
    </xf>
    <xf numFmtId="0" fontId="3" fillId="11" borderId="35" xfId="51" applyFont="1" applyFill="1" applyBorder="1" applyAlignment="1">
      <alignment horizontal="center" vertical="center" wrapText="1"/>
      <protection/>
    </xf>
    <xf numFmtId="0" fontId="12" fillId="11" borderId="36" xfId="51" applyFont="1" applyFill="1" applyBorder="1" applyAlignment="1">
      <alignment horizontal="center" vertical="center" wrapText="1"/>
      <protection/>
    </xf>
    <xf numFmtId="0" fontId="12" fillId="11" borderId="23" xfId="51" applyFont="1" applyFill="1" applyBorder="1" applyAlignment="1">
      <alignment horizontal="center" vertical="center" wrapText="1"/>
      <protection/>
    </xf>
    <xf numFmtId="176" fontId="12" fillId="11" borderId="34" xfId="51" applyNumberFormat="1" applyFont="1" applyFill="1" applyBorder="1" applyAlignment="1">
      <alignment vertical="center" wrapText="1"/>
      <protection/>
    </xf>
    <xf numFmtId="0" fontId="12" fillId="11" borderId="29" xfId="53" applyFont="1" applyFill="1" applyBorder="1" applyAlignment="1">
      <alignment horizontal="center" vertical="center" wrapText="1"/>
      <protection/>
    </xf>
    <xf numFmtId="0" fontId="12" fillId="11" borderId="34" xfId="53" applyFont="1" applyFill="1" applyBorder="1" applyAlignment="1">
      <alignment horizontal="center" vertical="center" wrapText="1"/>
      <protection/>
    </xf>
    <xf numFmtId="177" fontId="12" fillId="0" borderId="14" xfId="51" applyNumberFormat="1" applyFont="1" applyFill="1" applyBorder="1" applyAlignment="1" applyProtection="1">
      <alignment vertical="center" wrapText="1"/>
      <protection/>
    </xf>
    <xf numFmtId="177" fontId="12" fillId="0" borderId="11" xfId="51" applyNumberFormat="1" applyFont="1" applyFill="1" applyBorder="1" applyAlignment="1" applyProtection="1">
      <alignment vertical="center" wrapText="1"/>
      <protection/>
    </xf>
    <xf numFmtId="0" fontId="6" fillId="11" borderId="29" xfId="53" applyFont="1" applyFill="1" applyBorder="1" applyAlignment="1">
      <alignment horizontal="center" vertical="center" wrapText="1"/>
      <protection/>
    </xf>
    <xf numFmtId="49" fontId="6" fillId="11" borderId="34" xfId="53" applyNumberFormat="1" applyFont="1" applyFill="1" applyBorder="1" applyAlignment="1">
      <alignment horizontal="center" vertical="center" wrapText="1"/>
      <protection/>
    </xf>
    <xf numFmtId="0" fontId="6" fillId="11" borderId="34" xfId="53" applyFont="1" applyFill="1" applyBorder="1" applyAlignment="1">
      <alignment horizontal="center" vertical="center" wrapText="1"/>
      <protection/>
    </xf>
    <xf numFmtId="0" fontId="6" fillId="11" borderId="34" xfId="53" applyFont="1" applyFill="1" applyBorder="1" applyAlignment="1">
      <alignment horizontal="left" vertical="center" wrapText="1"/>
      <protection/>
    </xf>
    <xf numFmtId="177" fontId="6" fillId="0" borderId="14" xfId="51" applyNumberFormat="1" applyFont="1" applyFill="1" applyBorder="1" applyAlignment="1" applyProtection="1">
      <alignment vertical="center" wrapText="1"/>
      <protection/>
    </xf>
    <xf numFmtId="177" fontId="6" fillId="0" borderId="11" xfId="51" applyNumberFormat="1" applyFont="1" applyFill="1" applyBorder="1" applyAlignment="1" applyProtection="1">
      <alignment vertical="center" wrapText="1"/>
      <protection/>
    </xf>
    <xf numFmtId="178" fontId="3" fillId="0" borderId="0" xfId="51" applyNumberFormat="1" applyFont="1" applyFill="1" applyAlignment="1">
      <alignment horizontal="center" vertical="center"/>
      <protection/>
    </xf>
    <xf numFmtId="178" fontId="3" fillId="11" borderId="0" xfId="51" applyNumberFormat="1" applyFont="1" applyFill="1" applyAlignment="1">
      <alignment vertical="center"/>
      <protection/>
    </xf>
    <xf numFmtId="176" fontId="12" fillId="11" borderId="23" xfId="51" applyNumberFormat="1" applyFont="1" applyFill="1" applyBorder="1" applyAlignment="1">
      <alignment horizontal="center" vertical="center" wrapText="1"/>
      <protection/>
    </xf>
    <xf numFmtId="177" fontId="6" fillId="0" borderId="11" xfId="51" applyNumberFormat="1" applyFont="1" applyFill="1" applyBorder="1" applyAlignment="1" applyProtection="1">
      <alignment horizontal="right" vertical="center" wrapText="1"/>
      <protection/>
    </xf>
    <xf numFmtId="0" fontId="2" fillId="0" borderId="0" xfId="51" applyFont="1" applyAlignment="1">
      <alignment horizontal="right" vertical="center" wrapText="1"/>
      <protection/>
    </xf>
    <xf numFmtId="0" fontId="2" fillId="0" borderId="0" xfId="51" applyFont="1" applyBorder="1" applyAlignment="1">
      <alignment horizontal="left" vertical="center" wrapText="1"/>
      <protection/>
    </xf>
    <xf numFmtId="176" fontId="12" fillId="11" borderId="30" xfId="51" applyNumberFormat="1" applyFont="1" applyFill="1" applyBorder="1" applyAlignment="1">
      <alignment horizontal="center" vertical="center" wrapText="1"/>
      <protection/>
    </xf>
    <xf numFmtId="0" fontId="12" fillId="11" borderId="37" xfId="51" applyFont="1" applyFill="1" applyBorder="1" applyAlignment="1">
      <alignment horizontal="center" vertical="center" wrapText="1"/>
      <protection/>
    </xf>
    <xf numFmtId="0" fontId="6" fillId="11" borderId="37" xfId="51" applyFont="1" applyFill="1" applyBorder="1" applyAlignment="1">
      <alignment horizontal="center" vertical="center" wrapText="1"/>
      <protection/>
    </xf>
    <xf numFmtId="177" fontId="7" fillId="0" borderId="14" xfId="51" applyNumberFormat="1" applyFont="1" applyFill="1" applyBorder="1" applyAlignment="1" applyProtection="1">
      <alignment horizontal="right" vertical="center" wrapText="1"/>
      <protection/>
    </xf>
    <xf numFmtId="177" fontId="7" fillId="0" borderId="11" xfId="51" applyNumberFormat="1" applyFont="1" applyFill="1" applyBorder="1" applyAlignment="1" applyProtection="1">
      <alignment horizontal="right" vertical="center" wrapText="1"/>
      <protection/>
    </xf>
    <xf numFmtId="177" fontId="7" fillId="0" borderId="31" xfId="51" applyNumberFormat="1" applyFont="1" applyFill="1" applyBorder="1" applyAlignment="1" applyProtection="1">
      <alignment horizontal="right" vertical="center" wrapText="1"/>
      <protection/>
    </xf>
    <xf numFmtId="0" fontId="2" fillId="0" borderId="0" xfId="51" applyFont="1" applyFill="1" applyAlignment="1">
      <alignment horizontal="centerContinuous" vertical="center"/>
      <protection/>
    </xf>
    <xf numFmtId="0" fontId="7" fillId="0" borderId="0" xfId="53" applyFont="1">
      <alignment vertical="center"/>
      <protection/>
    </xf>
    <xf numFmtId="0" fontId="13" fillId="0" borderId="0" xfId="53" applyFont="1">
      <alignment vertical="center"/>
      <protection/>
    </xf>
    <xf numFmtId="0" fontId="3" fillId="0" borderId="0" xfId="53" applyFont="1" applyAlignment="1">
      <alignment horizontal="centerContinuous" vertical="center"/>
      <protection/>
    </xf>
    <xf numFmtId="0" fontId="2" fillId="0" borderId="0" xfId="53">
      <alignment vertical="center"/>
      <protection/>
    </xf>
    <xf numFmtId="0" fontId="3" fillId="0" borderId="0" xfId="53" applyFont="1" applyAlignment="1">
      <alignment horizontal="right" vertical="center" wrapText="1"/>
      <protection/>
    </xf>
    <xf numFmtId="0" fontId="3" fillId="11" borderId="12" xfId="53" applyFont="1" applyFill="1" applyBorder="1" applyAlignment="1">
      <alignment horizontal="center" vertical="center" wrapText="1"/>
      <protection/>
    </xf>
    <xf numFmtId="176" fontId="12" fillId="11" borderId="12" xfId="53" applyNumberFormat="1" applyFont="1" applyFill="1" applyBorder="1" applyAlignment="1">
      <alignment horizontal="right" vertical="center" wrapText="1"/>
      <protection/>
    </xf>
    <xf numFmtId="176" fontId="6" fillId="11" borderId="12" xfId="53" applyNumberFormat="1" applyFont="1" applyFill="1" applyBorder="1" applyAlignment="1">
      <alignment horizontal="right" vertical="center" wrapText="1"/>
      <protection/>
    </xf>
    <xf numFmtId="176" fontId="12" fillId="0" borderId="12" xfId="0" applyNumberFormat="1" applyFont="1" applyFill="1" applyBorder="1" applyAlignment="1">
      <alignment horizontal="right" vertical="center" wrapText="1"/>
    </xf>
    <xf numFmtId="0" fontId="3" fillId="0" borderId="0" xfId="53" applyFont="1" applyAlignment="1">
      <alignment horizontal="right" vertical="top"/>
      <protection/>
    </xf>
    <xf numFmtId="0" fontId="3" fillId="0" borderId="0" xfId="53" applyFont="1" applyBorder="1" applyAlignment="1">
      <alignment horizontal="left" vertical="center" wrapText="1"/>
      <protection/>
    </xf>
    <xf numFmtId="176" fontId="6" fillId="11" borderId="12" xfId="54" applyNumberFormat="1" applyFont="1" applyFill="1" applyBorder="1" applyAlignment="1">
      <alignment horizontal="right" vertical="center" wrapText="1"/>
      <protection/>
    </xf>
    <xf numFmtId="176" fontId="6" fillId="11" borderId="12" xfId="53" applyNumberFormat="1" applyFont="1" applyFill="1" applyBorder="1" applyAlignment="1">
      <alignment horizontal="center" vertical="center" wrapText="1"/>
      <protection/>
    </xf>
    <xf numFmtId="0" fontId="13" fillId="11" borderId="12" xfId="53" applyFont="1" applyFill="1" applyBorder="1" applyAlignment="1">
      <alignment horizontal="center" vertical="center"/>
      <protection/>
    </xf>
    <xf numFmtId="0" fontId="7" fillId="11" borderId="12" xfId="53" applyFont="1" applyFill="1" applyBorder="1" applyAlignment="1">
      <alignment horizontal="center" vertical="center"/>
      <protection/>
    </xf>
    <xf numFmtId="176" fontId="6" fillId="0" borderId="12" xfId="53" applyNumberFormat="1" applyFont="1" applyFill="1" applyBorder="1" applyAlignment="1">
      <alignment horizontal="right" vertical="center"/>
      <protection/>
    </xf>
    <xf numFmtId="0" fontId="6" fillId="0" borderId="12" xfId="53" applyFont="1" applyFill="1" applyBorder="1" applyAlignment="1">
      <alignment horizontal="centerContinuous" vertical="center"/>
      <protection/>
    </xf>
    <xf numFmtId="0" fontId="6" fillId="0" borderId="12" xfId="53" applyFont="1" applyBorder="1" applyAlignment="1">
      <alignment horizontal="centerContinuous" vertical="center"/>
      <protection/>
    </xf>
    <xf numFmtId="176" fontId="6" fillId="0" borderId="12" xfId="53" applyNumberFormat="1" applyFont="1" applyBorder="1" applyAlignment="1">
      <alignment horizontal="right" vertical="center"/>
      <protection/>
    </xf>
    <xf numFmtId="176" fontId="12" fillId="0" borderId="12" xfId="53" applyNumberFormat="1" applyFont="1" applyBorder="1" applyAlignment="1">
      <alignment horizontal="right" vertical="center"/>
      <protection/>
    </xf>
    <xf numFmtId="0" fontId="12" fillId="0" borderId="12" xfId="53" applyFont="1" applyBorder="1" applyAlignment="1">
      <alignment horizontal="centerContinuous" vertical="center"/>
      <protection/>
    </xf>
    <xf numFmtId="0" fontId="3" fillId="0" borderId="0" xfId="53" applyFont="1" applyAlignment="1">
      <alignment horizontal="center" vertical="center" wrapText="1"/>
      <protection/>
    </xf>
    <xf numFmtId="0" fontId="3" fillId="0" borderId="0" xfId="53" applyFont="1" applyAlignment="1">
      <alignment horizontal="left" vertical="center" wrapText="1"/>
      <protection/>
    </xf>
    <xf numFmtId="0" fontId="6" fillId="0" borderId="0" xfId="53" applyFont="1" applyAlignment="1">
      <alignment horizontal="centerContinuous" vertical="center"/>
      <protection/>
    </xf>
    <xf numFmtId="0" fontId="12" fillId="0" borderId="0" xfId="53" applyFont="1" applyAlignment="1">
      <alignment horizontal="centerContinuous" vertical="center"/>
      <protection/>
    </xf>
    <xf numFmtId="0" fontId="2" fillId="0" borderId="0" xfId="54" applyFill="1">
      <alignment vertical="center"/>
      <protection/>
    </xf>
    <xf numFmtId="0" fontId="3" fillId="0" borderId="0" xfId="54" applyFont="1" applyAlignment="1">
      <alignment horizontal="centerContinuous" vertical="center"/>
      <protection/>
    </xf>
    <xf numFmtId="0" fontId="2" fillId="0" borderId="0" xfId="54">
      <alignment vertical="center"/>
      <protection/>
    </xf>
    <xf numFmtId="0" fontId="3" fillId="0" borderId="0" xfId="54" applyFont="1" applyAlignment="1">
      <alignment horizontal="right" vertical="center"/>
      <protection/>
    </xf>
    <xf numFmtId="0" fontId="3" fillId="0" borderId="0" xfId="54" applyFont="1" applyAlignment="1">
      <alignment horizontal="left" vertical="center" wrapText="1"/>
      <protection/>
    </xf>
    <xf numFmtId="0" fontId="3" fillId="0" borderId="0" xfId="54" applyFont="1" applyBorder="1" applyAlignment="1">
      <alignment horizontal="left" vertical="center" wrapText="1"/>
      <protection/>
    </xf>
    <xf numFmtId="0" fontId="3" fillId="11" borderId="12" xfId="54" applyFont="1" applyFill="1" applyBorder="1" applyAlignment="1">
      <alignment horizontal="center" vertical="center" wrapText="1"/>
      <protection/>
    </xf>
    <xf numFmtId="0" fontId="3" fillId="11" borderId="29" xfId="54" applyFont="1" applyFill="1" applyBorder="1" applyAlignment="1">
      <alignment horizontal="center" vertical="center" wrapText="1"/>
      <protection/>
    </xf>
    <xf numFmtId="0" fontId="3" fillId="11" borderId="34" xfId="54" applyFont="1" applyFill="1" applyBorder="1" applyAlignment="1">
      <alignment horizontal="center" vertical="center" wrapText="1"/>
      <protection/>
    </xf>
    <xf numFmtId="176" fontId="3" fillId="11" borderId="34" xfId="54" applyNumberFormat="1" applyFont="1" applyFill="1" applyBorder="1" applyAlignment="1">
      <alignment horizontal="right" vertical="center" wrapText="1"/>
      <protection/>
    </xf>
    <xf numFmtId="176" fontId="3" fillId="11" borderId="34" xfId="54" applyNumberFormat="1" applyFont="1" applyFill="1" applyBorder="1" applyAlignment="1">
      <alignment horizontal="center" vertical="center" wrapText="1"/>
      <protection/>
    </xf>
    <xf numFmtId="49" fontId="3" fillId="0" borderId="15" xfId="54" applyNumberFormat="1" applyFont="1" applyFill="1" applyBorder="1" applyAlignment="1" applyProtection="1">
      <alignment horizontal="center" vertical="center" wrapText="1"/>
      <protection/>
    </xf>
    <xf numFmtId="49" fontId="3" fillId="0" borderId="17" xfId="54" applyNumberFormat="1" applyFont="1" applyFill="1" applyBorder="1" applyAlignment="1" applyProtection="1">
      <alignment horizontal="left" vertical="center" wrapText="1"/>
      <protection/>
    </xf>
    <xf numFmtId="176" fontId="3" fillId="0" borderId="18" xfId="54" applyNumberFormat="1" applyFont="1" applyFill="1" applyBorder="1" applyAlignment="1" applyProtection="1">
      <alignment horizontal="right" vertical="center" wrapText="1"/>
      <protection/>
    </xf>
    <xf numFmtId="176" fontId="3" fillId="0" borderId="16" xfId="54" applyNumberFormat="1" applyFont="1" applyFill="1" applyBorder="1" applyAlignment="1" applyProtection="1">
      <alignment horizontal="right" vertical="center" wrapText="1"/>
      <protection/>
    </xf>
    <xf numFmtId="176" fontId="3" fillId="0" borderId="17" xfId="54" applyNumberFormat="1" applyFont="1" applyFill="1" applyBorder="1" applyAlignment="1" applyProtection="1">
      <alignment horizontal="right" vertical="center" wrapText="1"/>
      <protection/>
    </xf>
    <xf numFmtId="179" fontId="3" fillId="0" borderId="18" xfId="54" applyNumberFormat="1" applyFont="1" applyFill="1" applyBorder="1" applyAlignment="1" applyProtection="1">
      <alignment horizontal="right" vertical="center" wrapText="1"/>
      <protection/>
    </xf>
    <xf numFmtId="0" fontId="3" fillId="0" borderId="0" xfId="54" applyFont="1" applyFill="1" applyAlignment="1">
      <alignment horizontal="centerContinuous" vertical="center"/>
      <protection/>
    </xf>
    <xf numFmtId="0" fontId="3" fillId="0" borderId="0" xfId="54" applyFont="1" applyFill="1" applyAlignment="1">
      <alignment horizontal="center" vertical="center"/>
      <protection/>
    </xf>
    <xf numFmtId="49" fontId="2" fillId="0" borderId="0" xfId="0" applyNumberFormat="1" applyFont="1" applyFill="1" applyAlignment="1" applyProtection="1">
      <alignment horizontal="right" vertical="top"/>
      <protection/>
    </xf>
    <xf numFmtId="176" fontId="3" fillId="11" borderId="37" xfId="54" applyNumberFormat="1" applyFont="1" applyFill="1" applyBorder="1" applyAlignment="1">
      <alignment horizontal="center" vertical="center" wrapText="1"/>
      <protection/>
    </xf>
    <xf numFmtId="179" fontId="3" fillId="0" borderId="28" xfId="54" applyNumberFormat="1" applyFont="1" applyFill="1" applyBorder="1" applyAlignment="1" applyProtection="1">
      <alignment horizontal="right" vertical="center" wrapText="1"/>
      <protection/>
    </xf>
    <xf numFmtId="49" fontId="3" fillId="0" borderId="0" xfId="0" applyNumberFormat="1" applyFont="1" applyFill="1" applyAlignment="1" applyProtection="1">
      <alignment horizontal="right" vertical="top"/>
      <protection/>
    </xf>
    <xf numFmtId="176" fontId="3" fillId="0" borderId="12" xfId="0" applyNumberFormat="1" applyFont="1" applyFill="1" applyBorder="1" applyAlignment="1" applyProtection="1">
      <alignment horizontal="right" vertical="center" wrapText="1"/>
      <protection/>
    </xf>
    <xf numFmtId="176" fontId="3" fillId="0" borderId="31" xfId="0" applyNumberFormat="1" applyFont="1" applyFill="1" applyBorder="1" applyAlignment="1">
      <alignment horizontal="right" vertical="center" wrapText="1"/>
    </xf>
    <xf numFmtId="0" fontId="3" fillId="0" borderId="12" xfId="57" applyFont="1" applyFill="1" applyBorder="1">
      <alignment vertical="center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176" fontId="3" fillId="0" borderId="16" xfId="0" applyNumberFormat="1" applyFont="1" applyFill="1" applyBorder="1" applyAlignment="1" applyProtection="1">
      <alignment horizontal="right" vertical="center" wrapText="1"/>
      <protection/>
    </xf>
    <xf numFmtId="0" fontId="3" fillId="0" borderId="16" xfId="0" applyFont="1" applyFill="1" applyBorder="1" applyAlignment="1">
      <alignment horizontal="center" vertical="center"/>
    </xf>
    <xf numFmtId="176" fontId="3" fillId="0" borderId="28" xfId="0" applyNumberFormat="1" applyFont="1" applyFill="1" applyBorder="1" applyAlignment="1">
      <alignment horizontal="right" vertical="center" wrapText="1"/>
    </xf>
    <xf numFmtId="0" fontId="21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11" borderId="33" xfId="0" applyNumberFormat="1" applyFont="1" applyFill="1" applyBorder="1" applyAlignment="1" applyProtection="1">
      <alignment horizontal="center" vertical="center"/>
      <protection/>
    </xf>
    <xf numFmtId="0" fontId="5" fillId="11" borderId="44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11" fillId="0" borderId="0" xfId="54" applyNumberFormat="1" applyFont="1" applyFill="1" applyAlignment="1" applyProtection="1">
      <alignment horizontal="center" vertical="center"/>
      <protection/>
    </xf>
    <xf numFmtId="0" fontId="5" fillId="0" borderId="0" xfId="54" applyFont="1" applyAlignment="1">
      <alignment horizontal="left" vertical="center"/>
      <protection/>
    </xf>
    <xf numFmtId="0" fontId="3" fillId="0" borderId="0" xfId="54" applyNumberFormat="1" applyFont="1" applyFill="1" applyBorder="1" applyAlignment="1" applyProtection="1">
      <alignment horizontal="right" vertical="center" wrapText="1"/>
      <protection/>
    </xf>
    <xf numFmtId="0" fontId="3" fillId="11" borderId="33" xfId="54" applyNumberFormat="1" applyFont="1" applyFill="1" applyBorder="1" applyAlignment="1" applyProtection="1">
      <alignment horizontal="center" vertical="center" wrapText="1"/>
      <protection/>
    </xf>
    <xf numFmtId="0" fontId="3" fillId="11" borderId="32" xfId="54" applyFont="1" applyFill="1" applyBorder="1" applyAlignment="1">
      <alignment horizontal="center" vertical="center" wrapText="1"/>
      <protection/>
    </xf>
    <xf numFmtId="0" fontId="3" fillId="11" borderId="9" xfId="54" applyFont="1" applyFill="1" applyBorder="1" applyAlignment="1">
      <alignment horizontal="center" vertical="center" wrapText="1"/>
      <protection/>
    </xf>
    <xf numFmtId="0" fontId="3" fillId="11" borderId="33" xfId="54" applyFont="1" applyFill="1" applyBorder="1" applyAlignment="1">
      <alignment horizontal="center" vertical="center" wrapText="1"/>
      <protection/>
    </xf>
    <xf numFmtId="0" fontId="3" fillId="11" borderId="12" xfId="54" applyFont="1" applyFill="1" applyBorder="1" applyAlignment="1">
      <alignment horizontal="center" vertical="center" wrapText="1"/>
      <protection/>
    </xf>
    <xf numFmtId="0" fontId="2" fillId="0" borderId="44" xfId="54" applyNumberFormat="1" applyFont="1" applyFill="1" applyBorder="1" applyAlignment="1" applyProtection="1">
      <alignment vertical="center"/>
      <protection/>
    </xf>
    <xf numFmtId="0" fontId="2" fillId="0" borderId="31" xfId="54" applyNumberFormat="1" applyFont="1" applyFill="1" applyBorder="1" applyAlignment="1" applyProtection="1">
      <alignment vertical="center"/>
      <protection/>
    </xf>
    <xf numFmtId="0" fontId="11" fillId="0" borderId="0" xfId="53" applyNumberFormat="1" applyFont="1" applyFill="1" applyAlignment="1" applyProtection="1">
      <alignment horizontal="center" vertical="center"/>
      <protection/>
    </xf>
    <xf numFmtId="0" fontId="3" fillId="0" borderId="0" xfId="54" applyFont="1" applyAlignment="1">
      <alignment horizontal="left" vertical="center"/>
      <protection/>
    </xf>
    <xf numFmtId="0" fontId="3" fillId="0" borderId="0" xfId="53" applyNumberFormat="1" applyFont="1" applyFill="1" applyBorder="1" applyAlignment="1" applyProtection="1">
      <alignment horizontal="right" vertical="center"/>
      <protection/>
    </xf>
    <xf numFmtId="0" fontId="3" fillId="11" borderId="12" xfId="53" applyFont="1" applyFill="1" applyBorder="1" applyAlignment="1">
      <alignment horizontal="center" vertical="center" wrapText="1"/>
      <protection/>
    </xf>
    <xf numFmtId="49" fontId="3" fillId="11" borderId="12" xfId="53" applyNumberFormat="1" applyFont="1" applyFill="1" applyBorder="1" applyAlignment="1" applyProtection="1">
      <alignment horizontal="center" vertical="center" wrapText="1"/>
      <protection/>
    </xf>
    <xf numFmtId="0" fontId="11" fillId="0" borderId="0" xfId="51" applyNumberFormat="1" applyFont="1" applyFill="1" applyAlignment="1" applyProtection="1">
      <alignment horizontal="center" vertical="center"/>
      <protection/>
    </xf>
    <xf numFmtId="0" fontId="5" fillId="0" borderId="0" xfId="54" applyFont="1" applyBorder="1" applyAlignment="1">
      <alignment horizontal="left" vertical="center"/>
      <protection/>
    </xf>
    <xf numFmtId="0" fontId="3" fillId="11" borderId="0" xfId="51" applyNumberFormat="1" applyFont="1" applyFill="1" applyBorder="1" applyAlignment="1" applyProtection="1">
      <alignment horizontal="right" vertical="center"/>
      <protection/>
    </xf>
    <xf numFmtId="0" fontId="3" fillId="11" borderId="33" xfId="51" applyNumberFormat="1" applyFont="1" applyFill="1" applyBorder="1" applyAlignment="1" applyProtection="1">
      <alignment horizontal="center" vertical="center"/>
      <protection/>
    </xf>
    <xf numFmtId="0" fontId="3" fillId="11" borderId="25" xfId="51" applyNumberFormat="1" applyFont="1" applyFill="1" applyBorder="1" applyAlignment="1" applyProtection="1">
      <alignment horizontal="center" vertical="center"/>
      <protection/>
    </xf>
    <xf numFmtId="0" fontId="3" fillId="11" borderId="11" xfId="51" applyNumberFormat="1" applyFont="1" applyFill="1" applyBorder="1" applyAlignment="1" applyProtection="1">
      <alignment horizontal="center" vertical="center" wrapText="1"/>
      <protection/>
    </xf>
    <xf numFmtId="0" fontId="3" fillId="11" borderId="45" xfId="51" applyNumberFormat="1" applyFont="1" applyFill="1" applyBorder="1" applyAlignment="1" applyProtection="1">
      <alignment horizontal="center" vertical="center" wrapText="1"/>
      <protection/>
    </xf>
    <xf numFmtId="0" fontId="3" fillId="0" borderId="45" xfId="51" applyNumberFormat="1" applyFont="1" applyFill="1" applyBorder="1" applyAlignment="1" applyProtection="1">
      <alignment horizontal="center" vertical="center" wrapText="1"/>
      <protection/>
    </xf>
    <xf numFmtId="0" fontId="3" fillId="0" borderId="11" xfId="51" applyNumberFormat="1" applyFont="1" applyFill="1" applyBorder="1" applyAlignment="1" applyProtection="1">
      <alignment horizontal="center" vertical="center" wrapText="1"/>
      <protection/>
    </xf>
    <xf numFmtId="0" fontId="3" fillId="0" borderId="12" xfId="51" applyNumberFormat="1" applyFont="1" applyFill="1" applyBorder="1" applyAlignment="1" applyProtection="1">
      <alignment horizontal="center" vertical="center" wrapText="1"/>
      <protection/>
    </xf>
    <xf numFmtId="0" fontId="3" fillId="11" borderId="33" xfId="51" applyNumberFormat="1" applyFont="1" applyFill="1" applyBorder="1" applyAlignment="1" applyProtection="1">
      <alignment horizontal="center" vertical="center" wrapText="1"/>
      <protection/>
    </xf>
    <xf numFmtId="0" fontId="3" fillId="11" borderId="12" xfId="51" applyNumberFormat="1" applyFont="1" applyFill="1" applyBorder="1" applyAlignment="1" applyProtection="1">
      <alignment horizontal="center" vertical="center" wrapText="1"/>
      <protection/>
    </xf>
    <xf numFmtId="0" fontId="3" fillId="11" borderId="10" xfId="51" applyNumberFormat="1" applyFont="1" applyFill="1" applyBorder="1" applyAlignment="1" applyProtection="1">
      <alignment horizontal="center" vertical="center" wrapText="1"/>
      <protection/>
    </xf>
    <xf numFmtId="178" fontId="3" fillId="11" borderId="10" xfId="51" applyNumberFormat="1" applyFont="1" applyFill="1" applyBorder="1" applyAlignment="1" applyProtection="1">
      <alignment horizontal="center" vertical="center" wrapText="1"/>
      <protection/>
    </xf>
    <xf numFmtId="178" fontId="3" fillId="11" borderId="12" xfId="51" applyNumberFormat="1" applyFont="1" applyFill="1" applyBorder="1" applyAlignment="1" applyProtection="1">
      <alignment horizontal="center" vertical="center" wrapText="1"/>
      <protection/>
    </xf>
    <xf numFmtId="0" fontId="3" fillId="11" borderId="34" xfId="51" applyNumberFormat="1" applyFont="1" applyFill="1" applyBorder="1" applyAlignment="1" applyProtection="1">
      <alignment horizontal="center" vertical="center" wrapText="1"/>
      <protection/>
    </xf>
    <xf numFmtId="0" fontId="2" fillId="11" borderId="46" xfId="51" applyFont="1" applyFill="1" applyBorder="1" applyAlignment="1">
      <alignment horizontal="center" vertical="center" wrapText="1"/>
      <protection/>
    </xf>
    <xf numFmtId="0" fontId="2" fillId="11" borderId="13" xfId="51" applyFont="1" applyFill="1" applyBorder="1" applyAlignment="1" applyProtection="1">
      <alignment horizontal="center" vertical="center" wrapText="1"/>
      <protection locked="0"/>
    </xf>
    <xf numFmtId="0" fontId="2" fillId="11" borderId="12" xfId="51" applyFont="1" applyFill="1" applyBorder="1" applyAlignment="1">
      <alignment horizontal="center" vertical="center" wrapText="1"/>
      <protection/>
    </xf>
    <xf numFmtId="0" fontId="2" fillId="11" borderId="33" xfId="51" applyFont="1" applyFill="1" applyBorder="1" applyAlignment="1">
      <alignment horizontal="center" vertical="center" wrapText="1"/>
      <protection/>
    </xf>
    <xf numFmtId="0" fontId="2" fillId="11" borderId="44" xfId="51" applyFont="1" applyFill="1" applyBorder="1" applyAlignment="1">
      <alignment horizontal="center" vertical="center" wrapText="1"/>
      <protection/>
    </xf>
    <xf numFmtId="0" fontId="2" fillId="11" borderId="31" xfId="51" applyFont="1" applyFill="1" applyBorder="1" applyAlignment="1">
      <alignment horizontal="center" vertical="center" wrapText="1"/>
      <protection/>
    </xf>
    <xf numFmtId="0" fontId="11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11" fillId="0" borderId="0" xfId="55" applyNumberFormat="1" applyFont="1" applyFill="1" applyAlignment="1" applyProtection="1">
      <alignment horizontal="center" vertical="center" wrapText="1"/>
      <protection/>
    </xf>
    <xf numFmtId="0" fontId="3" fillId="0" borderId="0" xfId="55" applyNumberFormat="1" applyFont="1" applyFill="1" applyBorder="1" applyAlignment="1" applyProtection="1">
      <alignment horizontal="right" vertical="center" wrapText="1"/>
      <protection/>
    </xf>
    <xf numFmtId="0" fontId="3" fillId="11" borderId="32" xfId="55" applyFont="1" applyFill="1" applyBorder="1" applyAlignment="1">
      <alignment horizontal="center" vertical="center" wrapText="1"/>
      <protection/>
    </xf>
    <xf numFmtId="0" fontId="3" fillId="11" borderId="33" xfId="55" applyFont="1" applyFill="1" applyBorder="1" applyAlignment="1">
      <alignment horizontal="center" vertical="center" wrapText="1"/>
      <protection/>
    </xf>
    <xf numFmtId="0" fontId="3" fillId="11" borderId="33" xfId="55" applyNumberFormat="1" applyFont="1" applyFill="1" applyBorder="1" applyAlignment="1" applyProtection="1">
      <alignment horizontal="center" vertical="center"/>
      <protection/>
    </xf>
    <xf numFmtId="0" fontId="3" fillId="11" borderId="33" xfId="55" applyNumberFormat="1" applyFont="1" applyFill="1" applyBorder="1" applyAlignment="1" applyProtection="1">
      <alignment horizontal="center" vertical="center" wrapText="1"/>
      <protection/>
    </xf>
    <xf numFmtId="0" fontId="3" fillId="11" borderId="44" xfId="55" applyNumberFormat="1" applyFont="1" applyFill="1" applyBorder="1" applyAlignment="1" applyProtection="1">
      <alignment horizontal="center" vertical="center" wrapText="1"/>
      <protection/>
    </xf>
    <xf numFmtId="0" fontId="3" fillId="11" borderId="9" xfId="55" applyNumberFormat="1" applyFont="1" applyFill="1" applyBorder="1" applyAlignment="1" applyProtection="1">
      <alignment horizontal="center" vertical="center" wrapText="1"/>
      <protection/>
    </xf>
    <xf numFmtId="0" fontId="3" fillId="11" borderId="12" xfId="55" applyNumberFormat="1" applyFont="1" applyFill="1" applyBorder="1" applyAlignment="1" applyProtection="1">
      <alignment horizontal="center" vertical="center" wrapText="1"/>
      <protection/>
    </xf>
    <xf numFmtId="0" fontId="2" fillId="11" borderId="12" xfId="58" applyFont="1" applyFill="1" applyBorder="1" applyAlignment="1">
      <alignment horizontal="center" vertical="center" wrapText="1"/>
      <protection/>
    </xf>
    <xf numFmtId="0" fontId="2" fillId="11" borderId="39" xfId="58" applyFont="1" applyFill="1" applyBorder="1" applyAlignment="1">
      <alignment horizontal="center" vertical="center" wrapText="1"/>
      <protection/>
    </xf>
    <xf numFmtId="0" fontId="2" fillId="11" borderId="23" xfId="58" applyFont="1" applyFill="1" applyBorder="1" applyAlignment="1">
      <alignment horizontal="center" vertical="center" wrapText="1"/>
      <protection/>
    </xf>
    <xf numFmtId="0" fontId="2" fillId="11" borderId="10" xfId="58" applyFont="1" applyFill="1" applyBorder="1" applyAlignment="1">
      <alignment horizontal="center" vertical="center" wrapText="1"/>
      <protection/>
    </xf>
    <xf numFmtId="0" fontId="3" fillId="11" borderId="31" xfId="55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0" xfId="46" applyNumberFormat="1" applyFont="1" applyFill="1" applyAlignment="1" applyProtection="1">
      <alignment horizontal="center" vertical="center" wrapText="1"/>
      <protection/>
    </xf>
    <xf numFmtId="0" fontId="11" fillId="0" borderId="0" xfId="46" applyNumberFormat="1" applyFont="1" applyFill="1" applyAlignment="1" applyProtection="1">
      <alignment horizontal="center" vertical="center" wrapText="1"/>
      <protection/>
    </xf>
    <xf numFmtId="0" fontId="2" fillId="0" borderId="0" xfId="46" applyNumberFormat="1" applyFont="1" applyFill="1" applyBorder="1" applyAlignment="1" applyProtection="1">
      <alignment horizontal="center" vertical="center"/>
      <protection/>
    </xf>
    <xf numFmtId="0" fontId="3" fillId="11" borderId="32" xfId="46" applyFont="1" applyFill="1" applyBorder="1" applyAlignment="1">
      <alignment horizontal="center" vertical="center" wrapText="1"/>
      <protection/>
    </xf>
    <xf numFmtId="0" fontId="3" fillId="11" borderId="33" xfId="46" applyFont="1" applyFill="1" applyBorder="1" applyAlignment="1">
      <alignment horizontal="center" vertical="center" wrapText="1"/>
      <protection/>
    </xf>
    <xf numFmtId="0" fontId="3" fillId="11" borderId="9" xfId="46" applyNumberFormat="1" applyFont="1" applyFill="1" applyBorder="1" applyAlignment="1" applyProtection="1">
      <alignment horizontal="center" vertical="center" wrapText="1"/>
      <protection/>
    </xf>
    <xf numFmtId="0" fontId="3" fillId="11" borderId="12" xfId="46" applyNumberFormat="1" applyFont="1" applyFill="1" applyBorder="1" applyAlignment="1" applyProtection="1">
      <alignment horizontal="center" vertical="center" wrapText="1"/>
      <protection/>
    </xf>
    <xf numFmtId="0" fontId="3" fillId="11" borderId="33" xfId="46" applyNumberFormat="1" applyFont="1" applyFill="1" applyBorder="1" applyAlignment="1" applyProtection="1">
      <alignment horizontal="center" vertical="center" wrapText="1"/>
      <protection/>
    </xf>
    <xf numFmtId="0" fontId="2" fillId="11" borderId="44" xfId="46" applyNumberFormat="1" applyFont="1" applyFill="1" applyBorder="1" applyAlignment="1" applyProtection="1">
      <alignment horizontal="center" vertical="center"/>
      <protection/>
    </xf>
    <xf numFmtId="0" fontId="2" fillId="11" borderId="31" xfId="46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right"/>
    </xf>
    <xf numFmtId="0" fontId="3" fillId="0" borderId="39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1" fillId="0" borderId="0" xfId="49" applyNumberFormat="1" applyFont="1" applyFill="1" applyAlignment="1" applyProtection="1">
      <alignment horizontal="center" vertical="center"/>
      <protection/>
    </xf>
    <xf numFmtId="0" fontId="3" fillId="0" borderId="0" xfId="49" applyNumberFormat="1" applyFont="1" applyFill="1" applyBorder="1" applyAlignment="1" applyProtection="1">
      <alignment horizontal="right" vertical="center"/>
      <protection/>
    </xf>
    <xf numFmtId="0" fontId="3" fillId="11" borderId="38" xfId="49" applyFont="1" applyFill="1" applyBorder="1" applyAlignment="1">
      <alignment horizontal="center" vertical="center" wrapText="1"/>
      <protection/>
    </xf>
    <xf numFmtId="0" fontId="3" fillId="11" borderId="39" xfId="49" applyFont="1" applyFill="1" applyBorder="1" applyAlignment="1">
      <alignment horizontal="center" vertical="center" wrapText="1"/>
      <protection/>
    </xf>
    <xf numFmtId="0" fontId="3" fillId="11" borderId="40" xfId="49" applyFont="1" applyFill="1" applyBorder="1" applyAlignment="1">
      <alignment horizontal="center" vertical="center" wrapText="1"/>
      <protection/>
    </xf>
    <xf numFmtId="0" fontId="3" fillId="11" borderId="9" xfId="49" applyNumberFormat="1" applyFont="1" applyFill="1" applyBorder="1" applyAlignment="1" applyProtection="1">
      <alignment horizontal="center" vertical="center" wrapText="1"/>
      <protection/>
    </xf>
    <xf numFmtId="0" fontId="3" fillId="11" borderId="13" xfId="49" applyNumberFormat="1" applyFont="1" applyFill="1" applyBorder="1" applyAlignment="1" applyProtection="1">
      <alignment horizontal="center" vertical="center" wrapText="1"/>
      <protection/>
    </xf>
    <xf numFmtId="0" fontId="3" fillId="11" borderId="14" xfId="49" applyNumberFormat="1" applyFont="1" applyFill="1" applyBorder="1" applyAlignment="1" applyProtection="1">
      <alignment horizontal="center" vertical="center" wrapText="1"/>
      <protection/>
    </xf>
    <xf numFmtId="0" fontId="3" fillId="11" borderId="33" xfId="49" applyNumberFormat="1" applyFont="1" applyFill="1" applyBorder="1" applyAlignment="1" applyProtection="1">
      <alignment horizontal="center" vertical="center" wrapText="1"/>
      <protection/>
    </xf>
    <xf numFmtId="0" fontId="3" fillId="11" borderId="12" xfId="49" applyNumberFormat="1" applyFont="1" applyFill="1" applyBorder="1" applyAlignment="1" applyProtection="1">
      <alignment horizontal="center" vertical="center" wrapText="1"/>
      <protection/>
    </xf>
    <xf numFmtId="0" fontId="3" fillId="11" borderId="47" xfId="49" applyNumberFormat="1" applyFont="1" applyFill="1" applyBorder="1" applyAlignment="1" applyProtection="1">
      <alignment horizontal="center" vertical="center" wrapText="1"/>
      <protection/>
    </xf>
    <xf numFmtId="0" fontId="3" fillId="11" borderId="33" xfId="49" applyNumberFormat="1" applyFont="1" applyFill="1" applyBorder="1" applyAlignment="1" applyProtection="1">
      <alignment horizontal="center" vertical="center"/>
      <protection/>
    </xf>
    <xf numFmtId="0" fontId="3" fillId="11" borderId="12" xfId="49" applyNumberFormat="1" applyFont="1" applyFill="1" applyBorder="1" applyAlignment="1" applyProtection="1">
      <alignment horizontal="center" vertical="center"/>
      <protection/>
    </xf>
    <xf numFmtId="0" fontId="3" fillId="11" borderId="44" xfId="49" applyNumberFormat="1" applyFont="1" applyFill="1" applyBorder="1" applyAlignment="1" applyProtection="1">
      <alignment horizontal="center" vertical="center" wrapText="1"/>
      <protection/>
    </xf>
    <xf numFmtId="0" fontId="3" fillId="11" borderId="31" xfId="49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11" fillId="0" borderId="0" xfId="48" applyNumberFormat="1" applyFont="1" applyFill="1" applyAlignment="1" applyProtection="1">
      <alignment horizontal="center" vertical="center"/>
      <protection/>
    </xf>
    <xf numFmtId="0" fontId="3" fillId="11" borderId="9" xfId="48" applyNumberFormat="1" applyFont="1" applyFill="1" applyBorder="1" applyAlignment="1" applyProtection="1">
      <alignment horizontal="center" vertical="center" wrapText="1"/>
      <protection/>
    </xf>
    <xf numFmtId="0" fontId="3" fillId="11" borderId="12" xfId="48" applyNumberFormat="1" applyFont="1" applyFill="1" applyBorder="1" applyAlignment="1" applyProtection="1">
      <alignment horizontal="center" vertical="center" wrapText="1"/>
      <protection/>
    </xf>
    <xf numFmtId="0" fontId="3" fillId="11" borderId="34" xfId="48" applyNumberFormat="1" applyFont="1" applyFill="1" applyBorder="1" applyAlignment="1" applyProtection="1">
      <alignment horizontal="center" vertical="center" wrapText="1"/>
      <protection/>
    </xf>
    <xf numFmtId="0" fontId="3" fillId="11" borderId="10" xfId="48" applyNumberFormat="1" applyFont="1" applyFill="1" applyBorder="1" applyAlignment="1" applyProtection="1">
      <alignment horizontal="center" vertical="center" wrapText="1"/>
      <protection/>
    </xf>
    <xf numFmtId="0" fontId="3" fillId="11" borderId="33" xfId="48" applyNumberFormat="1" applyFont="1" applyFill="1" applyBorder="1" applyAlignment="1" applyProtection="1">
      <alignment horizontal="center" vertical="center" wrapText="1"/>
      <protection/>
    </xf>
    <xf numFmtId="0" fontId="3" fillId="11" borderId="39" xfId="48" applyNumberFormat="1" applyFont="1" applyFill="1" applyBorder="1" applyAlignment="1" applyProtection="1">
      <alignment horizontal="center" vertical="center" wrapText="1"/>
      <protection/>
    </xf>
    <xf numFmtId="0" fontId="3" fillId="11" borderId="23" xfId="48" applyNumberFormat="1" applyFont="1" applyFill="1" applyBorder="1" applyAlignment="1" applyProtection="1">
      <alignment horizontal="center" vertical="center" wrapText="1"/>
      <protection/>
    </xf>
    <xf numFmtId="0" fontId="3" fillId="11" borderId="44" xfId="48" applyNumberFormat="1" applyFont="1" applyFill="1" applyBorder="1" applyAlignment="1" applyProtection="1">
      <alignment horizontal="center" vertical="center" wrapText="1"/>
      <protection/>
    </xf>
    <xf numFmtId="0" fontId="3" fillId="11" borderId="31" xfId="48" applyNumberFormat="1" applyFont="1" applyFill="1" applyBorder="1" applyAlignment="1" applyProtection="1">
      <alignment horizontal="center" vertical="center" wrapText="1"/>
      <protection/>
    </xf>
    <xf numFmtId="0" fontId="11" fillId="0" borderId="0" xfId="52" applyNumberFormat="1" applyFont="1" applyFill="1" applyAlignment="1" applyProtection="1">
      <alignment horizontal="center" vertical="center" wrapText="1"/>
      <protection/>
    </xf>
    <xf numFmtId="0" fontId="3" fillId="0" borderId="0" xfId="52" applyNumberFormat="1" applyFont="1" applyFill="1" applyBorder="1" applyAlignment="1" applyProtection="1">
      <alignment horizontal="right" vertical="center" wrapText="1"/>
      <protection/>
    </xf>
    <xf numFmtId="0" fontId="3" fillId="11" borderId="32" xfId="52" applyFont="1" applyFill="1" applyBorder="1" applyAlignment="1">
      <alignment horizontal="center" vertical="center" wrapText="1"/>
      <protection/>
    </xf>
    <xf numFmtId="0" fontId="3" fillId="11" borderId="33" xfId="52" applyFont="1" applyFill="1" applyBorder="1" applyAlignment="1">
      <alignment horizontal="center" vertical="center" wrapText="1"/>
      <protection/>
    </xf>
    <xf numFmtId="0" fontId="3" fillId="11" borderId="33" xfId="52" applyNumberFormat="1" applyFont="1" applyFill="1" applyBorder="1" applyAlignment="1" applyProtection="1">
      <alignment horizontal="center" vertical="center"/>
      <protection/>
    </xf>
    <xf numFmtId="0" fontId="3" fillId="11" borderId="33" xfId="52" applyNumberFormat="1" applyFont="1" applyFill="1" applyBorder="1" applyAlignment="1" applyProtection="1">
      <alignment horizontal="center" vertical="center" wrapText="1"/>
      <protection/>
    </xf>
    <xf numFmtId="0" fontId="3" fillId="11" borderId="44" xfId="52" applyNumberFormat="1" applyFont="1" applyFill="1" applyBorder="1" applyAlignment="1" applyProtection="1">
      <alignment horizontal="center" vertical="center" wrapText="1"/>
      <protection/>
    </xf>
    <xf numFmtId="0" fontId="3" fillId="11" borderId="9" xfId="52" applyNumberFormat="1" applyFont="1" applyFill="1" applyBorder="1" applyAlignment="1" applyProtection="1">
      <alignment horizontal="center" vertical="center" wrapText="1"/>
      <protection/>
    </xf>
    <xf numFmtId="0" fontId="3" fillId="11" borderId="12" xfId="52" applyNumberFormat="1" applyFont="1" applyFill="1" applyBorder="1" applyAlignment="1" applyProtection="1">
      <alignment horizontal="center" vertical="center" wrapText="1"/>
      <protection/>
    </xf>
    <xf numFmtId="0" fontId="3" fillId="11" borderId="31" xfId="52" applyNumberFormat="1" applyFont="1" applyFill="1" applyBorder="1" applyAlignment="1" applyProtection="1">
      <alignment horizontal="center" vertical="center" wrapText="1"/>
      <protection/>
    </xf>
    <xf numFmtId="0" fontId="3" fillId="0" borderId="0" xfId="41" applyNumberFormat="1" applyFont="1" applyFill="1" applyAlignment="1" applyProtection="1">
      <alignment horizontal="right" vertical="center" wrapText="1"/>
      <protection/>
    </xf>
    <xf numFmtId="0" fontId="11" fillId="0" borderId="0" xfId="41" applyNumberFormat="1" applyFont="1" applyFill="1" applyAlignment="1" applyProtection="1">
      <alignment horizontal="center" vertical="center"/>
      <protection/>
    </xf>
    <xf numFmtId="0" fontId="3" fillId="0" borderId="0" xfId="41" applyNumberFormat="1" applyFont="1" applyFill="1" applyBorder="1" applyAlignment="1" applyProtection="1">
      <alignment horizontal="right" vertical="center" wrapText="1"/>
      <protection/>
    </xf>
    <xf numFmtId="0" fontId="3" fillId="11" borderId="32" xfId="41" applyFont="1" applyFill="1" applyBorder="1" applyAlignment="1">
      <alignment horizontal="center" vertical="center" wrapText="1"/>
      <protection/>
    </xf>
    <xf numFmtId="0" fontId="3" fillId="11" borderId="33" xfId="41" applyFont="1" applyFill="1" applyBorder="1" applyAlignment="1">
      <alignment horizontal="center" vertical="center" wrapText="1"/>
      <protection/>
    </xf>
    <xf numFmtId="0" fontId="3" fillId="11" borderId="9" xfId="41" applyNumberFormat="1" applyFont="1" applyFill="1" applyBorder="1" applyAlignment="1" applyProtection="1">
      <alignment horizontal="center" vertical="center" wrapText="1"/>
      <protection/>
    </xf>
    <xf numFmtId="0" fontId="3" fillId="11" borderId="12" xfId="41" applyNumberFormat="1" applyFont="1" applyFill="1" applyBorder="1" applyAlignment="1" applyProtection="1">
      <alignment horizontal="center" vertical="center" wrapText="1"/>
      <protection/>
    </xf>
    <xf numFmtId="0" fontId="3" fillId="11" borderId="33" xfId="41" applyNumberFormat="1" applyFont="1" applyFill="1" applyBorder="1" applyAlignment="1" applyProtection="1">
      <alignment horizontal="center" vertical="center" wrapText="1"/>
      <protection/>
    </xf>
    <xf numFmtId="0" fontId="3" fillId="11" borderId="44" xfId="41" applyNumberFormat="1" applyFont="1" applyFill="1" applyBorder="1" applyAlignment="1" applyProtection="1">
      <alignment horizontal="center" vertical="center" wrapText="1"/>
      <protection/>
    </xf>
    <xf numFmtId="0" fontId="3" fillId="11" borderId="31" xfId="41" applyNumberFormat="1" applyFont="1" applyFill="1" applyBorder="1" applyAlignment="1" applyProtection="1">
      <alignment horizontal="center" vertical="center" wrapText="1"/>
      <protection/>
    </xf>
    <xf numFmtId="0" fontId="11" fillId="0" borderId="0" xfId="40" applyNumberFormat="1" applyFont="1" applyFill="1" applyAlignment="1" applyProtection="1">
      <alignment horizontal="center" vertical="center"/>
      <protection/>
    </xf>
    <xf numFmtId="0" fontId="3" fillId="0" borderId="0" xfId="40" applyNumberFormat="1" applyFont="1" applyFill="1" applyBorder="1" applyAlignment="1" applyProtection="1">
      <alignment horizontal="right" vertical="center"/>
      <protection/>
    </xf>
    <xf numFmtId="0" fontId="3" fillId="11" borderId="32" xfId="40" applyFont="1" applyFill="1" applyBorder="1" applyAlignment="1">
      <alignment horizontal="center" vertical="center" wrapText="1"/>
      <protection/>
    </xf>
    <xf numFmtId="0" fontId="3" fillId="11" borderId="33" xfId="40" applyFont="1" applyFill="1" applyBorder="1" applyAlignment="1">
      <alignment horizontal="center" vertical="center" wrapText="1"/>
      <protection/>
    </xf>
    <xf numFmtId="0" fontId="3" fillId="11" borderId="9" xfId="40" applyNumberFormat="1" applyFont="1" applyFill="1" applyBorder="1" applyAlignment="1" applyProtection="1">
      <alignment horizontal="center" vertical="center" wrapText="1"/>
      <protection/>
    </xf>
    <xf numFmtId="0" fontId="3" fillId="11" borderId="12" xfId="40" applyNumberFormat="1" applyFont="1" applyFill="1" applyBorder="1" applyAlignment="1" applyProtection="1">
      <alignment horizontal="center" vertical="center" wrapText="1"/>
      <protection/>
    </xf>
    <xf numFmtId="0" fontId="3" fillId="11" borderId="33" xfId="40" applyNumberFormat="1" applyFont="1" applyFill="1" applyBorder="1" applyAlignment="1" applyProtection="1">
      <alignment horizontal="center" vertical="center" wrapText="1"/>
      <protection/>
    </xf>
    <xf numFmtId="0" fontId="3" fillId="11" borderId="33" xfId="40" applyNumberFormat="1" applyFont="1" applyFill="1" applyBorder="1" applyAlignment="1" applyProtection="1">
      <alignment horizontal="center" vertical="center"/>
      <protection/>
    </xf>
    <xf numFmtId="0" fontId="3" fillId="11" borderId="12" xfId="40" applyNumberFormat="1" applyFont="1" applyFill="1" applyBorder="1" applyAlignment="1" applyProtection="1">
      <alignment horizontal="center" vertical="center"/>
      <protection/>
    </xf>
    <xf numFmtId="0" fontId="3" fillId="11" borderId="44" xfId="40" applyNumberFormat="1" applyFont="1" applyFill="1" applyBorder="1" applyAlignment="1" applyProtection="1">
      <alignment horizontal="center" vertical="center" wrapText="1"/>
      <protection/>
    </xf>
    <xf numFmtId="0" fontId="3" fillId="11" borderId="31" xfId="40" applyNumberFormat="1" applyFont="1" applyFill="1" applyBorder="1" applyAlignment="1" applyProtection="1">
      <alignment horizontal="center" vertical="center" wrapText="1"/>
      <protection/>
    </xf>
    <xf numFmtId="0" fontId="11" fillId="0" borderId="0" xfId="50" applyNumberFormat="1" applyFont="1" applyFill="1" applyAlignment="1" applyProtection="1">
      <alignment horizontal="center" vertical="center" wrapText="1"/>
      <protection/>
    </xf>
    <xf numFmtId="0" fontId="3" fillId="11" borderId="32" xfId="50" applyFont="1" applyFill="1" applyBorder="1" applyAlignment="1">
      <alignment horizontal="center" vertical="center" wrapText="1"/>
      <protection/>
    </xf>
    <xf numFmtId="0" fontId="3" fillId="11" borderId="33" xfId="50" applyFont="1" applyFill="1" applyBorder="1" applyAlignment="1">
      <alignment horizontal="center" vertical="center" wrapText="1"/>
      <protection/>
    </xf>
    <xf numFmtId="0" fontId="3" fillId="11" borderId="33" xfId="50" applyNumberFormat="1" applyFont="1" applyFill="1" applyBorder="1" applyAlignment="1" applyProtection="1">
      <alignment horizontal="center" vertical="center" wrapText="1"/>
      <protection/>
    </xf>
    <xf numFmtId="0" fontId="3" fillId="11" borderId="41" xfId="50" applyFont="1" applyFill="1" applyBorder="1" applyAlignment="1">
      <alignment horizontal="center" vertical="center" wrapText="1"/>
      <protection/>
    </xf>
    <xf numFmtId="0" fontId="3" fillId="11" borderId="48" xfId="50" applyFont="1" applyFill="1" applyBorder="1" applyAlignment="1">
      <alignment horizontal="center" vertical="center" wrapText="1"/>
      <protection/>
    </xf>
    <xf numFmtId="0" fontId="3" fillId="11" borderId="33" xfId="50" applyFont="1" applyFill="1" applyBorder="1" applyAlignment="1">
      <alignment horizontal="left" vertical="center" wrapText="1"/>
      <protection/>
    </xf>
    <xf numFmtId="0" fontId="3" fillId="11" borderId="12" xfId="50" applyFont="1" applyFill="1" applyBorder="1" applyAlignment="1">
      <alignment horizontal="left" vertical="center" wrapText="1"/>
      <protection/>
    </xf>
    <xf numFmtId="49" fontId="3" fillId="11" borderId="33" xfId="50" applyNumberFormat="1" applyFont="1" applyFill="1" applyBorder="1" applyAlignment="1" applyProtection="1">
      <alignment horizontal="center" vertical="center" wrapText="1"/>
      <protection/>
    </xf>
    <xf numFmtId="49" fontId="3" fillId="11" borderId="12" xfId="50" applyNumberFormat="1" applyFont="1" applyFill="1" applyBorder="1" applyAlignment="1" applyProtection="1">
      <alignment horizontal="center" vertical="center" wrapText="1"/>
      <protection/>
    </xf>
    <xf numFmtId="0" fontId="3" fillId="11" borderId="45" xfId="50" applyFont="1" applyFill="1" applyBorder="1" applyAlignment="1">
      <alignment horizontal="center" vertical="center" wrapText="1"/>
      <protection/>
    </xf>
    <xf numFmtId="0" fontId="3" fillId="11" borderId="12" xfId="50" applyFont="1" applyFill="1" applyBorder="1" applyAlignment="1">
      <alignment horizontal="center" vertical="center" wrapText="1"/>
      <protection/>
    </xf>
    <xf numFmtId="0" fontId="3" fillId="11" borderId="46" xfId="50" applyFont="1" applyFill="1" applyBorder="1" applyAlignment="1">
      <alignment horizontal="center" vertical="center" wrapText="1"/>
      <protection/>
    </xf>
    <xf numFmtId="0" fontId="3" fillId="11" borderId="11" xfId="50" applyFont="1" applyFill="1" applyBorder="1" applyAlignment="1">
      <alignment horizontal="center" vertical="center" wrapText="1"/>
      <protection/>
    </xf>
    <xf numFmtId="0" fontId="3" fillId="11" borderId="45" xfId="50" applyNumberFormat="1" applyFont="1" applyFill="1" applyBorder="1" applyAlignment="1" applyProtection="1">
      <alignment horizontal="center" vertical="center" wrapText="1"/>
      <protection/>
    </xf>
    <xf numFmtId="0" fontId="3" fillId="11" borderId="11" xfId="50" applyNumberFormat="1" applyFont="1" applyFill="1" applyBorder="1" applyAlignment="1" applyProtection="1">
      <alignment horizontal="center" vertical="center" wrapText="1"/>
      <protection/>
    </xf>
    <xf numFmtId="0" fontId="3" fillId="11" borderId="44" xfId="50" applyNumberFormat="1" applyFont="1" applyFill="1" applyBorder="1" applyAlignment="1" applyProtection="1">
      <alignment horizontal="center" vertical="center"/>
      <protection/>
    </xf>
    <xf numFmtId="0" fontId="3" fillId="11" borderId="31" xfId="50" applyNumberFormat="1" applyFont="1" applyFill="1" applyBorder="1" applyAlignment="1" applyProtection="1">
      <alignment horizontal="center" vertical="center"/>
      <protection/>
    </xf>
    <xf numFmtId="0" fontId="11" fillId="0" borderId="0" xfId="47" applyNumberFormat="1" applyFont="1" applyFill="1" applyAlignment="1" applyProtection="1">
      <alignment horizontal="center" vertical="center"/>
      <protection/>
    </xf>
    <xf numFmtId="0" fontId="3" fillId="0" borderId="0" xfId="47" applyNumberFormat="1" applyFont="1" applyFill="1" applyBorder="1" applyAlignment="1" applyProtection="1">
      <alignment horizontal="right" vertical="center"/>
      <protection/>
    </xf>
    <xf numFmtId="0" fontId="3" fillId="11" borderId="45" xfId="47" applyNumberFormat="1" applyFont="1" applyFill="1" applyBorder="1" applyAlignment="1" applyProtection="1">
      <alignment horizontal="center" vertical="center"/>
      <protection/>
    </xf>
    <xf numFmtId="0" fontId="3" fillId="11" borderId="47" xfId="47" applyNumberFormat="1" applyFont="1" applyFill="1" applyBorder="1" applyAlignment="1" applyProtection="1">
      <alignment horizontal="center" vertical="center"/>
      <protection/>
    </xf>
    <xf numFmtId="0" fontId="3" fillId="11" borderId="46" xfId="47" applyNumberFormat="1" applyFont="1" applyFill="1" applyBorder="1" applyAlignment="1" applyProtection="1">
      <alignment horizontal="center" vertical="center"/>
      <protection/>
    </xf>
    <xf numFmtId="0" fontId="3" fillId="11" borderId="25" xfId="47" applyNumberFormat="1" applyFont="1" applyFill="1" applyBorder="1" applyAlignment="1" applyProtection="1">
      <alignment horizontal="center" vertical="center"/>
      <protection/>
    </xf>
    <xf numFmtId="0" fontId="3" fillId="11" borderId="11" xfId="47" applyNumberFormat="1" applyFont="1" applyFill="1" applyBorder="1" applyAlignment="1" applyProtection="1">
      <alignment horizontal="center" vertical="center" wrapText="1"/>
      <protection/>
    </xf>
    <xf numFmtId="0" fontId="3" fillId="11" borderId="45" xfId="47" applyNumberFormat="1" applyFont="1" applyFill="1" applyBorder="1" applyAlignment="1" applyProtection="1">
      <alignment horizontal="center" vertical="center" wrapText="1"/>
      <protection/>
    </xf>
    <xf numFmtId="0" fontId="3" fillId="11" borderId="12" xfId="47" applyNumberFormat="1" applyFont="1" applyFill="1" applyBorder="1" applyAlignment="1" applyProtection="1">
      <alignment horizontal="center" vertical="center" wrapText="1"/>
      <protection/>
    </xf>
    <xf numFmtId="0" fontId="3" fillId="11" borderId="33" xfId="47" applyNumberFormat="1" applyFont="1" applyFill="1" applyBorder="1" applyAlignment="1" applyProtection="1">
      <alignment horizontal="center" vertical="center" wrapText="1"/>
      <protection/>
    </xf>
    <xf numFmtId="0" fontId="3" fillId="11" borderId="35" xfId="47" applyNumberFormat="1" applyFont="1" applyFill="1" applyBorder="1" applyAlignment="1" applyProtection="1">
      <alignment horizontal="center" vertical="center" wrapText="1"/>
      <protection/>
    </xf>
    <xf numFmtId="0" fontId="3" fillId="11" borderId="14" xfId="47" applyNumberFormat="1" applyFont="1" applyFill="1" applyBorder="1" applyAlignment="1" applyProtection="1">
      <alignment horizontal="center" vertical="center" wrapText="1"/>
      <protection/>
    </xf>
    <xf numFmtId="0" fontId="2" fillId="11" borderId="41" xfId="47" applyFont="1" applyFill="1" applyBorder="1" applyAlignment="1">
      <alignment horizontal="center" vertical="center" wrapText="1"/>
      <protection/>
    </xf>
    <xf numFmtId="0" fontId="2" fillId="11" borderId="22" xfId="47" applyFont="1" applyFill="1" applyBorder="1" applyAlignment="1" applyProtection="1">
      <alignment horizontal="center" vertical="center" wrapText="1"/>
      <protection locked="0"/>
    </xf>
    <xf numFmtId="0" fontId="2" fillId="11" borderId="48" xfId="47" applyFont="1" applyFill="1" applyBorder="1" applyAlignment="1">
      <alignment horizontal="center" vertical="center" wrapText="1"/>
      <protection/>
    </xf>
    <xf numFmtId="0" fontId="2" fillId="11" borderId="33" xfId="47" applyFont="1" applyFill="1" applyBorder="1" applyAlignment="1">
      <alignment horizontal="center" vertical="center" wrapText="1"/>
      <protection/>
    </xf>
    <xf numFmtId="0" fontId="2" fillId="11" borderId="12" xfId="47" applyFont="1" applyFill="1" applyBorder="1" applyAlignment="1">
      <alignment horizontal="center" vertical="center" wrapText="1"/>
      <protection/>
    </xf>
    <xf numFmtId="0" fontId="2" fillId="11" borderId="44" xfId="47" applyFont="1" applyFill="1" applyBorder="1" applyAlignment="1">
      <alignment horizontal="center" vertical="center" wrapText="1"/>
      <protection/>
    </xf>
    <xf numFmtId="0" fontId="2" fillId="11" borderId="31" xfId="47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11" fillId="0" borderId="0" xfId="45" applyNumberFormat="1" applyFont="1" applyFill="1" applyAlignment="1" applyProtection="1">
      <alignment horizontal="center" vertical="center"/>
      <protection/>
    </xf>
    <xf numFmtId="0" fontId="3" fillId="0" borderId="0" xfId="45" applyNumberFormat="1" applyFont="1" applyFill="1" applyBorder="1" applyAlignment="1" applyProtection="1">
      <alignment horizontal="right" vertical="center"/>
      <protection/>
    </xf>
    <xf numFmtId="0" fontId="3" fillId="11" borderId="32" xfId="45" applyNumberFormat="1" applyFont="1" applyFill="1" applyBorder="1" applyAlignment="1" applyProtection="1">
      <alignment horizontal="center" vertical="center" wrapText="1"/>
      <protection/>
    </xf>
    <xf numFmtId="0" fontId="3" fillId="11" borderId="33" xfId="45" applyNumberFormat="1" applyFont="1" applyFill="1" applyBorder="1" applyAlignment="1" applyProtection="1">
      <alignment horizontal="center" vertical="center" wrapText="1"/>
      <protection/>
    </xf>
    <xf numFmtId="0" fontId="3" fillId="11" borderId="45" xfId="45" applyNumberFormat="1" applyFont="1" applyFill="1" applyBorder="1" applyAlignment="1" applyProtection="1">
      <alignment horizontal="center" vertical="center" wrapText="1"/>
      <protection/>
    </xf>
    <xf numFmtId="0" fontId="3" fillId="11" borderId="47" xfId="45" applyNumberFormat="1" applyFont="1" applyFill="1" applyBorder="1" applyAlignment="1" applyProtection="1">
      <alignment horizontal="center" vertical="center" wrapText="1"/>
      <protection/>
    </xf>
    <xf numFmtId="0" fontId="3" fillId="11" borderId="46" xfId="45" applyNumberFormat="1" applyFont="1" applyFill="1" applyBorder="1" applyAlignment="1" applyProtection="1">
      <alignment horizontal="center" vertical="center" wrapText="1"/>
      <protection/>
    </xf>
    <xf numFmtId="49" fontId="3" fillId="0" borderId="0" xfId="45" applyNumberFormat="1" applyFont="1" applyFill="1" applyBorder="1" applyAlignment="1">
      <alignment horizontal="center" vertical="center"/>
      <protection/>
    </xf>
    <xf numFmtId="0" fontId="3" fillId="11" borderId="51" xfId="45" applyNumberFormat="1" applyFont="1" applyFill="1" applyBorder="1" applyAlignment="1" applyProtection="1">
      <alignment horizontal="center" vertical="center" wrapText="1"/>
      <protection/>
    </xf>
    <xf numFmtId="0" fontId="3" fillId="11" borderId="25" xfId="45" applyNumberFormat="1" applyFont="1" applyFill="1" applyBorder="1" applyAlignment="1" applyProtection="1">
      <alignment horizontal="center" vertical="center" wrapText="1"/>
      <protection/>
    </xf>
    <xf numFmtId="0" fontId="3" fillId="11" borderId="52" xfId="45" applyNumberFormat="1" applyFont="1" applyFill="1" applyBorder="1" applyAlignment="1" applyProtection="1">
      <alignment horizontal="center" vertical="center" wrapText="1"/>
      <protection/>
    </xf>
    <xf numFmtId="0" fontId="3" fillId="11" borderId="11" xfId="45" applyNumberFormat="1" applyFont="1" applyFill="1" applyBorder="1" applyAlignment="1" applyProtection="1">
      <alignment horizontal="center" vertical="center" wrapText="1"/>
      <protection/>
    </xf>
    <xf numFmtId="0" fontId="3" fillId="11" borderId="12" xfId="45" applyNumberFormat="1" applyFont="1" applyFill="1" applyBorder="1" applyAlignment="1" applyProtection="1">
      <alignment horizontal="center" vertical="center" wrapText="1"/>
      <protection/>
    </xf>
    <xf numFmtId="0" fontId="3" fillId="11" borderId="10" xfId="45" applyNumberFormat="1" applyFont="1" applyFill="1" applyBorder="1" applyAlignment="1" applyProtection="1">
      <alignment horizontal="center" vertical="center" wrapText="1"/>
      <protection/>
    </xf>
    <xf numFmtId="0" fontId="3" fillId="11" borderId="35" xfId="45" applyNumberFormat="1" applyFont="1" applyFill="1" applyBorder="1" applyAlignment="1" applyProtection="1">
      <alignment horizontal="center" vertical="center" wrapText="1"/>
      <protection/>
    </xf>
    <xf numFmtId="0" fontId="3" fillId="11" borderId="14" xfId="45" applyNumberFormat="1" applyFont="1" applyFill="1" applyBorder="1" applyAlignment="1" applyProtection="1">
      <alignment horizontal="center" vertical="center" wrapText="1"/>
      <protection/>
    </xf>
    <xf numFmtId="0" fontId="2" fillId="11" borderId="46" xfId="45" applyFont="1" applyFill="1" applyBorder="1" applyAlignment="1">
      <alignment horizontal="center" vertical="center" wrapText="1"/>
      <protection/>
    </xf>
    <xf numFmtId="0" fontId="2" fillId="11" borderId="12" xfId="45" applyFont="1" applyFill="1" applyBorder="1" applyAlignment="1">
      <alignment horizontal="center" vertical="center" wrapText="1"/>
      <protection/>
    </xf>
    <xf numFmtId="0" fontId="2" fillId="11" borderId="33" xfId="45" applyFont="1" applyFill="1" applyBorder="1" applyAlignment="1">
      <alignment horizontal="center" vertical="center" wrapText="1"/>
      <protection/>
    </xf>
    <xf numFmtId="0" fontId="2" fillId="11" borderId="44" xfId="45" applyFont="1" applyFill="1" applyBorder="1" applyAlignment="1">
      <alignment horizontal="center" vertical="center" wrapText="1"/>
      <protection/>
    </xf>
    <xf numFmtId="0" fontId="2" fillId="11" borderId="31" xfId="45" applyFont="1" applyFill="1" applyBorder="1" applyAlignment="1">
      <alignment horizontal="center" vertical="center" wrapText="1"/>
      <protection/>
    </xf>
    <xf numFmtId="0" fontId="14" fillId="0" borderId="0" xfId="44" applyNumberFormat="1" applyFont="1" applyFill="1" applyAlignment="1" applyProtection="1">
      <alignment horizontal="center" vertical="center" wrapText="1"/>
      <protection/>
    </xf>
    <xf numFmtId="0" fontId="2" fillId="0" borderId="0" xfId="44" applyFont="1" applyBorder="1" applyAlignment="1">
      <alignment horizontal="right" vertical="center"/>
      <protection/>
    </xf>
    <xf numFmtId="0" fontId="2" fillId="0" borderId="0" xfId="44" applyBorder="1" applyAlignment="1">
      <alignment horizontal="right" vertical="center"/>
      <protection/>
    </xf>
    <xf numFmtId="0" fontId="3" fillId="11" borderId="33" xfId="44" applyNumberFormat="1" applyFont="1" applyFill="1" applyBorder="1" applyAlignment="1" applyProtection="1">
      <alignment horizontal="center" vertical="center"/>
      <protection/>
    </xf>
    <xf numFmtId="0" fontId="3" fillId="11" borderId="44" xfId="44" applyNumberFormat="1" applyFont="1" applyFill="1" applyBorder="1" applyAlignment="1" applyProtection="1">
      <alignment horizontal="center" vertical="center"/>
      <protection/>
    </xf>
    <xf numFmtId="0" fontId="3" fillId="11" borderId="9" xfId="44" applyNumberFormat="1" applyFont="1" applyFill="1" applyBorder="1" applyAlignment="1" applyProtection="1">
      <alignment horizontal="center" vertical="center"/>
      <protection/>
    </xf>
    <xf numFmtId="0" fontId="3" fillId="11" borderId="12" xfId="44" applyNumberFormat="1" applyFont="1" applyFill="1" applyBorder="1" applyAlignment="1" applyProtection="1">
      <alignment horizontal="center" vertical="center" wrapText="1"/>
      <protection/>
    </xf>
    <xf numFmtId="0" fontId="3" fillId="11" borderId="33" xfId="44" applyNumberFormat="1" applyFont="1" applyFill="1" applyBorder="1" applyAlignment="1" applyProtection="1">
      <alignment horizontal="center" vertical="center" wrapText="1"/>
      <protection/>
    </xf>
    <xf numFmtId="0" fontId="3" fillId="0" borderId="33" xfId="44" applyNumberFormat="1" applyFont="1" applyFill="1" applyBorder="1" applyAlignment="1" applyProtection="1">
      <alignment horizontal="center" vertical="center" wrapText="1"/>
      <protection/>
    </xf>
    <xf numFmtId="0" fontId="3" fillId="0" borderId="12" xfId="44" applyNumberFormat="1" applyFont="1" applyFill="1" applyBorder="1" applyAlignment="1" applyProtection="1">
      <alignment horizontal="center" vertical="center" wrapText="1"/>
      <protection/>
    </xf>
    <xf numFmtId="0" fontId="3" fillId="11" borderId="12" xfId="44" applyNumberFormat="1" applyFont="1" applyFill="1" applyBorder="1" applyAlignment="1" applyProtection="1">
      <alignment horizontal="center" vertical="center"/>
      <protection/>
    </xf>
    <xf numFmtId="0" fontId="3" fillId="11" borderId="31" xfId="44" applyNumberFormat="1" applyFont="1" applyFill="1" applyBorder="1" applyAlignment="1" applyProtection="1">
      <alignment horizontal="center" vertical="center"/>
      <protection/>
    </xf>
    <xf numFmtId="0" fontId="8" fillId="0" borderId="0" xfId="43" applyNumberFormat="1" applyFont="1" applyFill="1" applyAlignment="1" applyProtection="1">
      <alignment horizontal="center" vertical="center"/>
      <protection/>
    </xf>
    <xf numFmtId="0" fontId="9" fillId="0" borderId="33" xfId="43" applyNumberFormat="1" applyFont="1" applyFill="1" applyBorder="1" applyAlignment="1" applyProtection="1">
      <alignment horizontal="center" vertical="center" wrapText="1"/>
      <protection/>
    </xf>
    <xf numFmtId="0" fontId="9" fillId="0" borderId="33" xfId="43" applyNumberFormat="1" applyFont="1" applyFill="1" applyBorder="1" applyAlignment="1" applyProtection="1">
      <alignment horizontal="center" vertical="center" wrapText="1"/>
      <protection/>
    </xf>
    <xf numFmtId="0" fontId="9" fillId="0" borderId="41" xfId="43" applyNumberFormat="1" applyFont="1" applyFill="1" applyBorder="1" applyAlignment="1" applyProtection="1">
      <alignment horizontal="center" vertical="center" wrapText="1"/>
      <protection/>
    </xf>
    <xf numFmtId="0" fontId="9" fillId="0" borderId="39" xfId="43" applyNumberFormat="1" applyFont="1" applyFill="1" applyBorder="1" applyAlignment="1" applyProtection="1">
      <alignment horizontal="center" vertical="center" wrapText="1"/>
      <protection/>
    </xf>
    <xf numFmtId="0" fontId="9" fillId="0" borderId="53" xfId="43" applyNumberFormat="1" applyFont="1" applyFill="1" applyBorder="1" applyAlignment="1" applyProtection="1">
      <alignment horizontal="center" vertical="center" wrapText="1"/>
      <protection/>
    </xf>
    <xf numFmtId="0" fontId="9" fillId="0" borderId="49" xfId="43" applyNumberFormat="1" applyFont="1" applyFill="1" applyBorder="1" applyAlignment="1" applyProtection="1">
      <alignment horizontal="center" vertical="center" wrapText="1"/>
      <protection/>
    </xf>
    <xf numFmtId="0" fontId="9" fillId="0" borderId="25" xfId="43" applyNumberFormat="1" applyFont="1" applyFill="1" applyBorder="1" applyAlignment="1" applyProtection="1">
      <alignment horizontal="center" vertical="center" wrapText="1"/>
      <protection/>
    </xf>
    <xf numFmtId="0" fontId="9" fillId="11" borderId="52" xfId="43" applyNumberFormat="1" applyFont="1" applyFill="1" applyBorder="1" applyAlignment="1" applyProtection="1">
      <alignment horizontal="center" vertical="center" wrapText="1"/>
      <protection/>
    </xf>
    <xf numFmtId="0" fontId="9" fillId="11" borderId="11" xfId="43" applyNumberFormat="1" applyFont="1" applyFill="1" applyBorder="1" applyAlignment="1" applyProtection="1">
      <alignment horizontal="center" vertical="center" wrapText="1"/>
      <protection/>
    </xf>
    <xf numFmtId="0" fontId="9" fillId="11" borderId="10" xfId="43" applyNumberFormat="1" applyFont="1" applyFill="1" applyBorder="1" applyAlignment="1" applyProtection="1">
      <alignment horizontal="center" vertical="center" wrapText="1"/>
      <protection/>
    </xf>
    <xf numFmtId="0" fontId="9" fillId="11" borderId="12" xfId="43" applyNumberFormat="1" applyFont="1" applyFill="1" applyBorder="1" applyAlignment="1" applyProtection="1">
      <alignment horizontal="center" vertical="center" wrapText="1"/>
      <protection/>
    </xf>
    <xf numFmtId="0" fontId="9" fillId="11" borderId="48" xfId="43" applyNumberFormat="1" applyFont="1" applyFill="1" applyBorder="1" applyAlignment="1" applyProtection="1">
      <alignment horizontal="center" vertical="center" wrapText="1"/>
      <protection/>
    </xf>
    <xf numFmtId="0" fontId="9" fillId="11" borderId="13" xfId="43" applyNumberFormat="1" applyFont="1" applyFill="1" applyBorder="1" applyAlignment="1" applyProtection="1">
      <alignment horizontal="center" vertical="center" wrapText="1"/>
      <protection/>
    </xf>
    <xf numFmtId="0" fontId="9" fillId="11" borderId="35" xfId="43" applyNumberFormat="1" applyFont="1" applyFill="1" applyBorder="1" applyAlignment="1" applyProtection="1">
      <alignment horizontal="center" vertical="center" wrapText="1"/>
      <protection/>
    </xf>
    <xf numFmtId="0" fontId="9" fillId="11" borderId="14" xfId="43" applyNumberFormat="1" applyFont="1" applyFill="1" applyBorder="1" applyAlignment="1" applyProtection="1">
      <alignment horizontal="center" vertical="center" wrapText="1"/>
      <protection/>
    </xf>
    <xf numFmtId="0" fontId="9" fillId="11" borderId="12" xfId="43" applyNumberFormat="1" applyFont="1" applyFill="1" applyBorder="1" applyAlignment="1" applyProtection="1">
      <alignment horizontal="center" vertical="center" wrapText="1"/>
      <protection/>
    </xf>
    <xf numFmtId="0" fontId="9" fillId="11" borderId="13" xfId="43" applyNumberFormat="1" applyFont="1" applyFill="1" applyBorder="1" applyAlignment="1" applyProtection="1">
      <alignment horizontal="center" vertical="center" wrapText="1"/>
      <protection/>
    </xf>
    <xf numFmtId="0" fontId="9" fillId="11" borderId="19" xfId="43" applyNumberFormat="1" applyFont="1" applyFill="1" applyBorder="1" applyAlignment="1" applyProtection="1">
      <alignment horizontal="center" vertical="center" wrapText="1"/>
      <protection/>
    </xf>
    <xf numFmtId="0" fontId="9" fillId="11" borderId="19" xfId="43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Alignment="1">
      <alignment horizontal="center" vertical="center"/>
      <protection/>
    </xf>
    <xf numFmtId="0" fontId="5" fillId="11" borderId="46" xfId="42" applyNumberFormat="1" applyFont="1" applyFill="1" applyBorder="1" applyAlignment="1" applyProtection="1">
      <alignment horizontal="center" vertical="center"/>
      <protection/>
    </xf>
    <xf numFmtId="0" fontId="5" fillId="11" borderId="33" xfId="42" applyNumberFormat="1" applyFont="1" applyFill="1" applyBorder="1" applyAlignment="1" applyProtection="1">
      <alignment horizontal="center" vertical="center"/>
      <protection/>
    </xf>
    <xf numFmtId="0" fontId="5" fillId="11" borderId="45" xfId="42" applyNumberFormat="1" applyFont="1" applyFill="1" applyBorder="1" applyAlignment="1" applyProtection="1">
      <alignment horizontal="center" vertical="center"/>
      <protection/>
    </xf>
    <xf numFmtId="0" fontId="5" fillId="11" borderId="44" xfId="42" applyNumberFormat="1" applyFont="1" applyFill="1" applyBorder="1" applyAlignment="1" applyProtection="1">
      <alignment horizontal="center" vertical="center"/>
      <protection/>
    </xf>
    <xf numFmtId="0" fontId="5" fillId="11" borderId="32" xfId="42" applyNumberFormat="1" applyFont="1" applyFill="1" applyBorder="1" applyAlignment="1" applyProtection="1">
      <alignment horizontal="center" vertical="center" wrapText="1"/>
      <protection/>
    </xf>
    <xf numFmtId="0" fontId="5" fillId="11" borderId="9" xfId="42" applyNumberFormat="1" applyFont="1" applyFill="1" applyBorder="1" applyAlignment="1" applyProtection="1">
      <alignment horizontal="center" vertical="center" wrapText="1"/>
      <protection/>
    </xf>
    <xf numFmtId="0" fontId="5" fillId="11" borderId="46" xfId="42" applyNumberFormat="1" applyFont="1" applyFill="1" applyBorder="1" applyAlignment="1" applyProtection="1">
      <alignment horizontal="center" vertical="center" wrapText="1"/>
      <protection/>
    </xf>
    <xf numFmtId="0" fontId="5" fillId="11" borderId="13" xfId="42" applyNumberFormat="1" applyFont="1" applyFill="1" applyBorder="1" applyAlignment="1" applyProtection="1">
      <alignment horizontal="center" vertical="center" wrapText="1"/>
      <protection/>
    </xf>
    <xf numFmtId="0" fontId="5" fillId="11" borderId="12" xfId="42" applyNumberFormat="1" applyFont="1" applyFill="1" applyBorder="1" applyAlignment="1" applyProtection="1">
      <alignment horizontal="center" vertical="center"/>
      <protection/>
    </xf>
    <xf numFmtId="0" fontId="5" fillId="11" borderId="13" xfId="42" applyNumberFormat="1" applyFont="1" applyFill="1" applyBorder="1" applyAlignment="1" applyProtection="1">
      <alignment horizontal="center" vertical="center"/>
      <protection/>
    </xf>
    <xf numFmtId="0" fontId="4" fillId="0" borderId="0" xfId="56" applyNumberFormat="1" applyFont="1" applyFill="1" applyAlignment="1" applyProtection="1">
      <alignment horizontal="center" vertical="center"/>
      <protection/>
    </xf>
    <xf numFmtId="0" fontId="5" fillId="11" borderId="33" xfId="56" applyNumberFormat="1" applyFont="1" applyFill="1" applyBorder="1" applyAlignment="1" applyProtection="1">
      <alignment horizontal="center" vertical="center" wrapText="1"/>
      <protection/>
    </xf>
    <xf numFmtId="0" fontId="5" fillId="11" borderId="32" xfId="56" applyNumberFormat="1" applyFont="1" applyFill="1" applyBorder="1" applyAlignment="1" applyProtection="1">
      <alignment horizontal="center" vertical="center" wrapText="1"/>
      <protection/>
    </xf>
    <xf numFmtId="0" fontId="5" fillId="11" borderId="9" xfId="56" applyNumberFormat="1" applyFont="1" applyFill="1" applyBorder="1" applyAlignment="1" applyProtection="1">
      <alignment horizontal="center" vertical="center" wrapText="1"/>
      <protection/>
    </xf>
    <xf numFmtId="0" fontId="5" fillId="11" borderId="39" xfId="56" applyNumberFormat="1" applyFont="1" applyFill="1" applyBorder="1" applyAlignment="1" applyProtection="1">
      <alignment horizontal="center" vertical="center" wrapText="1"/>
      <protection/>
    </xf>
    <xf numFmtId="0" fontId="5" fillId="11" borderId="10" xfId="56" applyNumberFormat="1" applyFont="1" applyFill="1" applyBorder="1" applyAlignment="1" applyProtection="1">
      <alignment horizontal="center" vertical="center" wrapText="1"/>
      <protection/>
    </xf>
    <xf numFmtId="0" fontId="5" fillId="11" borderId="45" xfId="56" applyNumberFormat="1" applyFont="1" applyFill="1" applyBorder="1" applyAlignment="1" applyProtection="1">
      <alignment horizontal="center" vertical="center" wrapText="1"/>
      <protection/>
    </xf>
    <xf numFmtId="0" fontId="5" fillId="11" borderId="11" xfId="56" applyNumberFormat="1" applyFont="1" applyFill="1" applyBorder="1" applyAlignment="1" applyProtection="1">
      <alignment horizontal="center" vertical="center" wrapText="1"/>
      <protection/>
    </xf>
    <xf numFmtId="0" fontId="5" fillId="11" borderId="12" xfId="56" applyNumberFormat="1" applyFont="1" applyFill="1" applyBorder="1" applyAlignment="1" applyProtection="1">
      <alignment horizontal="center" vertical="center" wrapText="1"/>
      <protection/>
    </xf>
    <xf numFmtId="0" fontId="5" fillId="11" borderId="46" xfId="56" applyNumberFormat="1" applyFont="1" applyFill="1" applyBorder="1" applyAlignment="1" applyProtection="1">
      <alignment horizontal="center" vertical="center" wrapText="1"/>
      <protection/>
    </xf>
    <xf numFmtId="0" fontId="5" fillId="11" borderId="13" xfId="56" applyNumberFormat="1" applyFont="1" applyFill="1" applyBorder="1" applyAlignment="1" applyProtection="1">
      <alignment horizontal="center" vertical="center" wrapText="1"/>
      <protection/>
    </xf>
    <xf numFmtId="0" fontId="5" fillId="11" borderId="44" xfId="56" applyNumberFormat="1" applyFont="1" applyFill="1" applyBorder="1" applyAlignment="1" applyProtection="1">
      <alignment horizontal="center" vertical="center" wrapText="1"/>
      <protection/>
    </xf>
    <xf numFmtId="0" fontId="5" fillId="11" borderId="31" xfId="56" applyNumberFormat="1" applyFont="1" applyFill="1" applyBorder="1" applyAlignment="1" applyProtection="1">
      <alignment horizontal="center" vertical="center" wrapText="1"/>
      <protection/>
    </xf>
    <xf numFmtId="0" fontId="3" fillId="0" borderId="12" xfId="53" applyFont="1" applyFill="1" applyBorder="1" applyAlignment="1">
      <alignment horizontal="center" vertical="center" wrapText="1"/>
      <protection/>
    </xf>
    <xf numFmtId="0" fontId="3" fillId="11" borderId="12" xfId="53" applyNumberFormat="1" applyFont="1" applyFill="1" applyBorder="1" applyAlignment="1" applyProtection="1">
      <alignment horizontal="center" vertical="center" wrapText="1"/>
      <protection/>
    </xf>
    <xf numFmtId="0" fontId="3" fillId="11" borderId="12" xfId="53" applyNumberFormat="1" applyFont="1" applyFill="1" applyBorder="1" applyAlignment="1" applyProtection="1">
      <alignment horizontal="center" vertical="center"/>
      <protection/>
    </xf>
    <xf numFmtId="0" fontId="6" fillId="11" borderId="12" xfId="54" applyFont="1" applyFill="1" applyBorder="1" applyAlignment="1">
      <alignment horizontal="center" vertical="center" wrapText="1"/>
      <protection/>
    </xf>
    <xf numFmtId="176" fontId="12" fillId="11" borderId="12" xfId="54" applyNumberFormat="1" applyFont="1" applyFill="1" applyBorder="1" applyAlignment="1">
      <alignment horizontal="right" vertical="center" wrapText="1"/>
      <protection/>
    </xf>
    <xf numFmtId="0" fontId="6" fillId="11" borderId="12" xfId="53" applyFont="1" applyFill="1" applyBorder="1" applyAlignment="1">
      <alignment horizontal="center" vertical="center"/>
      <protection/>
    </xf>
  </cellXfs>
  <cellStyles count="6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01024199FB0E4AA990B5AE7002822FBB" xfId="40"/>
    <cellStyle name="常规_0B6CD2B80CC44853A61EA0F3C70718A7" xfId="41"/>
    <cellStyle name="常规_10FFF10EDCCA4317905A55AF0DC4BD23" xfId="42"/>
    <cellStyle name="常规_16D242D3E8CA48A39E7BABAD4C2ADF34" xfId="43"/>
    <cellStyle name="常规_234CAB730E9A49B381A8B2597D07D694" xfId="44"/>
    <cellStyle name="常规_385200E607F04804B5C7988757B03D63" xfId="45"/>
    <cellStyle name="常规_39487248717147F198562F069F2ADD01" xfId="46"/>
    <cellStyle name="常规_5E9FB8AE66E14E3CBF0A58F4E691094F" xfId="47"/>
    <cellStyle name="常规_76F45534EFC8460DA0F4824A8C8A34BC" xfId="48"/>
    <cellStyle name="常规_895BA4DC252E44F38DB6B1093505760C" xfId="49"/>
    <cellStyle name="常规_9BD24174709145A1A19E8F64762D88B5" xfId="50"/>
    <cellStyle name="常规_AB1B1E38243A4EE5BA45BBBA49A942B7" xfId="51"/>
    <cellStyle name="常规_E8AF75BCA17C4A7BA79F29CA83B6F5A7" xfId="52"/>
    <cellStyle name="常规_EA9ADEE351EC4FBE8D6B10FECBD78F3B" xfId="53"/>
    <cellStyle name="常规_F2C9F44EAE6D41698431DB70DDBCF964" xfId="54"/>
    <cellStyle name="常规_FA85956AF29D46888C80C611E9FB4855" xfId="55"/>
    <cellStyle name="常规_FDEBF98641054675A285ACB70D2F65A1" xfId="56"/>
    <cellStyle name="常规_部门收支总表" xfId="57"/>
    <cellStyle name="常规_工资福利" xfId="58"/>
    <cellStyle name="Hyperlink" xfId="59"/>
    <cellStyle name="好" xfId="60"/>
    <cellStyle name="汇总" xfId="61"/>
    <cellStyle name="Currency" xfId="62"/>
    <cellStyle name="Currency [0]" xfId="63"/>
    <cellStyle name="计算" xfId="64"/>
    <cellStyle name="检查单元格" xfId="65"/>
    <cellStyle name="解释性文本" xfId="66"/>
    <cellStyle name="警告文本" xfId="67"/>
    <cellStyle name="链接单元格" xfId="68"/>
    <cellStyle name="Comma" xfId="69"/>
    <cellStyle name="Comma [0]" xfId="70"/>
    <cellStyle name="强调文字颜色 1" xfId="71"/>
    <cellStyle name="强调文字颜色 2" xfId="72"/>
    <cellStyle name="强调文字颜色 3" xfId="73"/>
    <cellStyle name="强调文字颜色 4" xfId="74"/>
    <cellStyle name="强调文字颜色 5" xfId="75"/>
    <cellStyle name="强调文字颜色 6" xfId="76"/>
    <cellStyle name="适中" xfId="77"/>
    <cellStyle name="输出" xfId="78"/>
    <cellStyle name="输入" xfId="79"/>
    <cellStyle name="Followed Hyperlink" xfId="80"/>
    <cellStyle name="注释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showZeros="0" zoomScalePageLayoutView="0" workbookViewId="0" topLeftCell="A1">
      <selection activeCell="H6" sqref="H6:H28"/>
    </sheetView>
  </sheetViews>
  <sheetFormatPr defaultColWidth="9.00390625" defaultRowHeight="14.25"/>
  <cols>
    <col min="1" max="1" width="33.875" style="0" customWidth="1"/>
    <col min="2" max="2" width="13.375" style="0" customWidth="1"/>
    <col min="3" max="3" width="24.125" style="0" customWidth="1"/>
    <col min="4" max="4" width="12.75390625" style="0" customWidth="1"/>
    <col min="5" max="5" width="22.625" style="0" bestFit="1" customWidth="1"/>
    <col min="6" max="6" width="12.875" style="0" customWidth="1"/>
    <col min="7" max="7" width="21.75390625" style="0" customWidth="1"/>
    <col min="8" max="8" width="10.625" style="0" customWidth="1"/>
  </cols>
  <sheetData>
    <row r="1" spans="1:8" ht="20.25" customHeight="1">
      <c r="A1" s="402"/>
      <c r="B1" s="403"/>
      <c r="C1" s="403"/>
      <c r="D1" s="403"/>
      <c r="E1" s="403"/>
      <c r="H1" s="584" t="s">
        <v>0</v>
      </c>
    </row>
    <row r="2" spans="1:8" ht="20.25" customHeight="1">
      <c r="A2" s="593" t="s">
        <v>1</v>
      </c>
      <c r="B2" s="593"/>
      <c r="C2" s="593"/>
      <c r="D2" s="593"/>
      <c r="E2" s="593"/>
      <c r="F2" s="593"/>
      <c r="G2" s="593"/>
      <c r="H2" s="593"/>
    </row>
    <row r="3" spans="1:8" ht="16.5" customHeight="1">
      <c r="A3" s="594" t="s">
        <v>2</v>
      </c>
      <c r="B3" s="594"/>
      <c r="C3" s="594"/>
      <c r="D3" s="405"/>
      <c r="E3" s="405"/>
      <c r="H3" s="406" t="s">
        <v>3</v>
      </c>
    </row>
    <row r="4" spans="1:8" ht="16.5" customHeight="1">
      <c r="A4" s="407" t="s">
        <v>4</v>
      </c>
      <c r="B4" s="408"/>
      <c r="C4" s="595" t="s">
        <v>5</v>
      </c>
      <c r="D4" s="595"/>
      <c r="E4" s="595"/>
      <c r="F4" s="595"/>
      <c r="G4" s="595"/>
      <c r="H4" s="596"/>
    </row>
    <row r="5" spans="1:8" ht="15" customHeight="1">
      <c r="A5" s="410" t="s">
        <v>6</v>
      </c>
      <c r="B5" s="411" t="s">
        <v>7</v>
      </c>
      <c r="C5" s="412" t="s">
        <v>8</v>
      </c>
      <c r="D5" s="411" t="s">
        <v>7</v>
      </c>
      <c r="E5" s="412" t="s">
        <v>9</v>
      </c>
      <c r="F5" s="411" t="s">
        <v>7</v>
      </c>
      <c r="G5" s="412" t="s">
        <v>10</v>
      </c>
      <c r="H5" s="413" t="s">
        <v>7</v>
      </c>
    </row>
    <row r="6" spans="1:8" s="28" customFormat="1" ht="15" customHeight="1">
      <c r="A6" s="414" t="s">
        <v>11</v>
      </c>
      <c r="B6" s="415"/>
      <c r="C6" s="416" t="s">
        <v>12</v>
      </c>
      <c r="D6" s="585"/>
      <c r="E6" s="416" t="s">
        <v>13</v>
      </c>
      <c r="F6" s="585">
        <f>SUM(F7:F9)</f>
        <v>1917.6000000000001</v>
      </c>
      <c r="G6" s="263" t="s">
        <v>14</v>
      </c>
      <c r="H6" s="586">
        <f>SUM(F7)</f>
        <v>1297.7</v>
      </c>
    </row>
    <row r="7" spans="1:8" s="28" customFormat="1" ht="15" customHeight="1">
      <c r="A7" s="414" t="s">
        <v>15</v>
      </c>
      <c r="B7" s="585">
        <v>1236.6</v>
      </c>
      <c r="C7" s="263" t="s">
        <v>16</v>
      </c>
      <c r="D7" s="585"/>
      <c r="E7" s="416" t="s">
        <v>17</v>
      </c>
      <c r="F7" s="585">
        <v>1297.7</v>
      </c>
      <c r="G7" s="263" t="s">
        <v>18</v>
      </c>
      <c r="H7" s="586">
        <f>SUM(F8+F10)</f>
        <v>768</v>
      </c>
    </row>
    <row r="8" spans="1:8" s="28" customFormat="1" ht="15" customHeight="1">
      <c r="A8" s="414" t="s">
        <v>19</v>
      </c>
      <c r="B8" s="585">
        <v>1000</v>
      </c>
      <c r="C8" s="416" t="s">
        <v>20</v>
      </c>
      <c r="D8" s="585"/>
      <c r="E8" s="416" t="s">
        <v>21</v>
      </c>
      <c r="F8" s="585">
        <v>449</v>
      </c>
      <c r="G8" s="263" t="s">
        <v>22</v>
      </c>
      <c r="H8" s="586"/>
    </row>
    <row r="9" spans="1:8" s="28" customFormat="1" ht="15" customHeight="1">
      <c r="A9" s="414" t="s">
        <v>23</v>
      </c>
      <c r="B9" s="585"/>
      <c r="C9" s="416" t="s">
        <v>24</v>
      </c>
      <c r="D9" s="585"/>
      <c r="E9" s="416" t="s">
        <v>25</v>
      </c>
      <c r="F9" s="585">
        <v>170.9</v>
      </c>
      <c r="G9" s="263" t="s">
        <v>26</v>
      </c>
      <c r="H9" s="586"/>
    </row>
    <row r="10" spans="1:8" s="28" customFormat="1" ht="15" customHeight="1">
      <c r="A10" s="414" t="s">
        <v>27</v>
      </c>
      <c r="B10" s="585"/>
      <c r="C10" s="416" t="s">
        <v>28</v>
      </c>
      <c r="D10" s="585"/>
      <c r="E10" s="416" t="s">
        <v>29</v>
      </c>
      <c r="F10" s="585">
        <f>SUM(F11:F17)</f>
        <v>319</v>
      </c>
      <c r="G10" s="263" t="s">
        <v>30</v>
      </c>
      <c r="H10" s="586"/>
    </row>
    <row r="11" spans="1:8" s="28" customFormat="1" ht="15" customHeight="1">
      <c r="A11" s="414" t="s">
        <v>31</v>
      </c>
      <c r="B11" s="585"/>
      <c r="C11" s="416" t="s">
        <v>32</v>
      </c>
      <c r="D11" s="585"/>
      <c r="E11" s="587" t="s">
        <v>33</v>
      </c>
      <c r="F11" s="585">
        <v>319</v>
      </c>
      <c r="G11" s="263" t="s">
        <v>34</v>
      </c>
      <c r="H11" s="586"/>
    </row>
    <row r="12" spans="1:8" s="28" customFormat="1" ht="15" customHeight="1">
      <c r="A12" s="414" t="s">
        <v>35</v>
      </c>
      <c r="B12" s="585"/>
      <c r="C12" s="416" t="s">
        <v>36</v>
      </c>
      <c r="D12" s="585"/>
      <c r="E12" s="587" t="s">
        <v>37</v>
      </c>
      <c r="F12" s="585"/>
      <c r="G12" s="263" t="s">
        <v>38</v>
      </c>
      <c r="H12" s="586"/>
    </row>
    <row r="13" spans="1:8" s="28" customFormat="1" ht="15" customHeight="1">
      <c r="A13" s="414" t="s">
        <v>39</v>
      </c>
      <c r="B13" s="585"/>
      <c r="C13" s="416" t="s">
        <v>40</v>
      </c>
      <c r="D13" s="585"/>
      <c r="E13" s="587" t="s">
        <v>41</v>
      </c>
      <c r="F13" s="585"/>
      <c r="G13" s="263" t="s">
        <v>42</v>
      </c>
      <c r="H13" s="586"/>
    </row>
    <row r="14" spans="1:8" s="28" customFormat="1" ht="15" customHeight="1">
      <c r="A14" s="414" t="s">
        <v>43</v>
      </c>
      <c r="B14" s="585"/>
      <c r="C14" s="416" t="s">
        <v>44</v>
      </c>
      <c r="D14" s="585"/>
      <c r="E14" s="587" t="s">
        <v>45</v>
      </c>
      <c r="F14" s="585"/>
      <c r="G14" s="263" t="s">
        <v>46</v>
      </c>
      <c r="H14" s="586">
        <f>SUM(F9)</f>
        <v>170.9</v>
      </c>
    </row>
    <row r="15" spans="1:8" s="28" customFormat="1" ht="15" customHeight="1">
      <c r="A15" s="414"/>
      <c r="B15" s="585"/>
      <c r="C15" s="416" t="s">
        <v>47</v>
      </c>
      <c r="D15" s="585">
        <v>2204.6</v>
      </c>
      <c r="E15" s="587" t="s">
        <v>48</v>
      </c>
      <c r="F15" s="585"/>
      <c r="G15" s="263" t="s">
        <v>49</v>
      </c>
      <c r="H15" s="586"/>
    </row>
    <row r="16" spans="1:8" s="28" customFormat="1" ht="15" customHeight="1">
      <c r="A16" s="419"/>
      <c r="B16" s="585"/>
      <c r="C16" s="416" t="s">
        <v>50</v>
      </c>
      <c r="D16" s="585"/>
      <c r="E16" s="587" t="s">
        <v>51</v>
      </c>
      <c r="F16" s="585"/>
      <c r="G16" s="263" t="s">
        <v>52</v>
      </c>
      <c r="H16" s="586"/>
    </row>
    <row r="17" spans="1:8" s="28" customFormat="1" ht="15" customHeight="1">
      <c r="A17" s="414"/>
      <c r="B17" s="585"/>
      <c r="C17" s="416" t="s">
        <v>53</v>
      </c>
      <c r="D17" s="585"/>
      <c r="E17" s="587" t="s">
        <v>54</v>
      </c>
      <c r="F17" s="585"/>
      <c r="G17" s="263" t="s">
        <v>55</v>
      </c>
      <c r="H17" s="586"/>
    </row>
    <row r="18" spans="1:8" s="28" customFormat="1" ht="15" customHeight="1">
      <c r="A18" s="414"/>
      <c r="B18" s="585"/>
      <c r="C18" s="420" t="s">
        <v>56</v>
      </c>
      <c r="D18" s="585"/>
      <c r="E18" s="416" t="s">
        <v>57</v>
      </c>
      <c r="F18" s="585"/>
      <c r="G18" s="263" t="s">
        <v>58</v>
      </c>
      <c r="H18" s="586"/>
    </row>
    <row r="19" spans="1:8" s="28" customFormat="1" ht="15" customHeight="1">
      <c r="A19" s="419"/>
      <c r="B19" s="585"/>
      <c r="C19" s="420" t="s">
        <v>59</v>
      </c>
      <c r="D19" s="585"/>
      <c r="E19" s="416" t="s">
        <v>60</v>
      </c>
      <c r="F19" s="585"/>
      <c r="G19" s="263" t="s">
        <v>61</v>
      </c>
      <c r="H19" s="586"/>
    </row>
    <row r="20" spans="1:8" s="28" customFormat="1" ht="15" customHeight="1">
      <c r="A20" s="419"/>
      <c r="B20" s="585"/>
      <c r="C20" s="420" t="s">
        <v>62</v>
      </c>
      <c r="D20" s="585"/>
      <c r="E20" s="416" t="s">
        <v>63</v>
      </c>
      <c r="F20" s="585"/>
      <c r="G20" s="263" t="s">
        <v>64</v>
      </c>
      <c r="H20" s="586"/>
    </row>
    <row r="21" spans="1:8" s="28" customFormat="1" ht="15" customHeight="1">
      <c r="A21" s="414"/>
      <c r="B21" s="585"/>
      <c r="C21" s="420" t="s">
        <v>65</v>
      </c>
      <c r="D21" s="585">
        <v>32</v>
      </c>
      <c r="E21" s="416"/>
      <c r="F21" s="585"/>
      <c r="G21" s="263"/>
      <c r="H21" s="586"/>
    </row>
    <row r="22" spans="1:8" s="28" customFormat="1" ht="15" customHeight="1">
      <c r="A22" s="414"/>
      <c r="B22" s="585"/>
      <c r="C22" s="420" t="s">
        <v>66</v>
      </c>
      <c r="D22" s="585"/>
      <c r="E22" s="416"/>
      <c r="F22" s="585"/>
      <c r="G22" s="263"/>
      <c r="H22" s="586"/>
    </row>
    <row r="23" spans="1:8" s="28" customFormat="1" ht="15" customHeight="1">
      <c r="A23" s="414"/>
      <c r="B23" s="585"/>
      <c r="C23" s="420" t="s">
        <v>67</v>
      </c>
      <c r="D23" s="585"/>
      <c r="E23" s="416"/>
      <c r="F23" s="585"/>
      <c r="G23" s="263"/>
      <c r="H23" s="586"/>
    </row>
    <row r="24" spans="1:8" s="28" customFormat="1" ht="15" customHeight="1">
      <c r="A24" s="414"/>
      <c r="B24" s="585"/>
      <c r="C24" s="420" t="s">
        <v>68</v>
      </c>
      <c r="D24" s="585"/>
      <c r="E24" s="416"/>
      <c r="F24" s="585"/>
      <c r="G24" s="263"/>
      <c r="H24" s="586"/>
    </row>
    <row r="25" spans="1:8" s="28" customFormat="1" ht="15" customHeight="1">
      <c r="A25" s="414"/>
      <c r="B25" s="585"/>
      <c r="C25" s="420" t="s">
        <v>69</v>
      </c>
      <c r="D25" s="585"/>
      <c r="E25" s="416"/>
      <c r="F25" s="585"/>
      <c r="G25" s="263"/>
      <c r="H25" s="586"/>
    </row>
    <row r="26" spans="1:8" s="28" customFormat="1" ht="15" customHeight="1">
      <c r="A26" s="588" t="s">
        <v>70</v>
      </c>
      <c r="B26" s="585">
        <f>SUM(B7:B25)</f>
        <v>2236.6</v>
      </c>
      <c r="C26" s="589" t="s">
        <v>71</v>
      </c>
      <c r="D26" s="585">
        <f>SUM(D15:D25)</f>
        <v>2236.6</v>
      </c>
      <c r="E26" s="589" t="s">
        <v>71</v>
      </c>
      <c r="F26" s="585">
        <f>SUM(F6+F10+F18+F19+F20)</f>
        <v>2236.6000000000004</v>
      </c>
      <c r="G26" s="247" t="s">
        <v>72</v>
      </c>
      <c r="H26" s="586">
        <f>SUM(H6:H23)</f>
        <v>2236.6</v>
      </c>
    </row>
    <row r="27" spans="1:8" s="28" customFormat="1" ht="15" customHeight="1">
      <c r="A27" s="414" t="s">
        <v>73</v>
      </c>
      <c r="B27" s="585"/>
      <c r="C27" s="416"/>
      <c r="D27" s="585"/>
      <c r="E27" s="416"/>
      <c r="F27" s="585"/>
      <c r="G27" s="247"/>
      <c r="H27" s="586"/>
    </row>
    <row r="28" spans="1:8" s="28" customFormat="1" ht="13.5" customHeight="1">
      <c r="A28" s="421" t="s">
        <v>74</v>
      </c>
      <c r="B28" s="590">
        <v>2236.6</v>
      </c>
      <c r="C28" s="423" t="s">
        <v>75</v>
      </c>
      <c r="D28" s="590">
        <f>SUM(D26)</f>
        <v>2236.6</v>
      </c>
      <c r="E28" s="423" t="s">
        <v>75</v>
      </c>
      <c r="F28" s="590">
        <f>SUM(F26)</f>
        <v>2236.6000000000004</v>
      </c>
      <c r="G28" s="591" t="s">
        <v>75</v>
      </c>
      <c r="H28" s="592">
        <f>SUM(H26)</f>
        <v>2236.6</v>
      </c>
    </row>
    <row r="29" spans="1:6" ht="14.25" customHeight="1">
      <c r="A29" s="597"/>
      <c r="B29" s="597"/>
      <c r="C29" s="597"/>
      <c r="D29" s="597"/>
      <c r="E29" s="597"/>
      <c r="F29" s="597"/>
    </row>
  </sheetData>
  <sheetProtection formatCells="0" formatColumns="0" formatRows="0"/>
  <mergeCells count="4">
    <mergeCell ref="A2:H2"/>
    <mergeCell ref="A3:C3"/>
    <mergeCell ref="C4:H4"/>
    <mergeCell ref="A29:F29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28"/>
  <sheetViews>
    <sheetView showGridLines="0" showZeros="0" zoomScalePageLayoutView="0" workbookViewId="0" topLeftCell="A1">
      <selection activeCell="H20" sqref="H20"/>
    </sheetView>
  </sheetViews>
  <sheetFormatPr defaultColWidth="6.875" defaultRowHeight="22.5" customHeight="1"/>
  <cols>
    <col min="1" max="3" width="3.625" style="431" customWidth="1"/>
    <col min="4" max="4" width="11.125" style="431" customWidth="1"/>
    <col min="5" max="5" width="38.875" style="431" customWidth="1"/>
    <col min="6" max="6" width="12.125" style="431" customWidth="1"/>
    <col min="7" max="12" width="10.375" style="431" customWidth="1"/>
    <col min="13" max="246" width="6.75390625" style="431" customWidth="1"/>
    <col min="247" max="251" width="6.75390625" style="432" customWidth="1"/>
    <col min="252" max="252" width="6.875" style="433" customWidth="1"/>
    <col min="253" max="16384" width="6.875" style="433" customWidth="1"/>
  </cols>
  <sheetData>
    <row r="1" spans="12:252" ht="22.5" customHeight="1">
      <c r="L1" s="431" t="s">
        <v>242</v>
      </c>
      <c r="IR1"/>
    </row>
    <row r="2" spans="1:252" ht="22.5" customHeight="1">
      <c r="A2" s="679" t="s">
        <v>243</v>
      </c>
      <c r="B2" s="679"/>
      <c r="C2" s="679"/>
      <c r="D2" s="679"/>
      <c r="E2" s="679"/>
      <c r="F2" s="679"/>
      <c r="G2" s="679"/>
      <c r="H2" s="679"/>
      <c r="I2" s="679"/>
      <c r="J2" s="679"/>
      <c r="K2" s="679"/>
      <c r="L2" s="679"/>
      <c r="IR2"/>
    </row>
    <row r="3" spans="1:252" ht="22.5" customHeight="1">
      <c r="A3" s="4" t="s">
        <v>2</v>
      </c>
      <c r="K3" s="680" t="s">
        <v>78</v>
      </c>
      <c r="L3" s="680"/>
      <c r="IR3"/>
    </row>
    <row r="4" spans="1:252" ht="22.5" customHeight="1">
      <c r="A4" s="681" t="s">
        <v>97</v>
      </c>
      <c r="B4" s="682"/>
      <c r="C4" s="683"/>
      <c r="D4" s="687" t="s">
        <v>151</v>
      </c>
      <c r="E4" s="689" t="s">
        <v>98</v>
      </c>
      <c r="F4" s="687" t="s">
        <v>206</v>
      </c>
      <c r="G4" s="690" t="s">
        <v>244</v>
      </c>
      <c r="H4" s="687" t="s">
        <v>245</v>
      </c>
      <c r="I4" s="687" t="s">
        <v>246</v>
      </c>
      <c r="J4" s="687" t="s">
        <v>247</v>
      </c>
      <c r="K4" s="687" t="s">
        <v>248</v>
      </c>
      <c r="L4" s="692" t="s">
        <v>227</v>
      </c>
      <c r="IR4"/>
    </row>
    <row r="5" spans="1:252" ht="18" customHeight="1">
      <c r="A5" s="684" t="s">
        <v>100</v>
      </c>
      <c r="B5" s="685" t="s">
        <v>101</v>
      </c>
      <c r="C5" s="686" t="s">
        <v>102</v>
      </c>
      <c r="D5" s="688"/>
      <c r="E5" s="686"/>
      <c r="F5" s="688"/>
      <c r="G5" s="691"/>
      <c r="H5" s="688"/>
      <c r="I5" s="688"/>
      <c r="J5" s="688"/>
      <c r="K5" s="688"/>
      <c r="L5" s="693"/>
      <c r="IR5"/>
    </row>
    <row r="6" spans="1:252" ht="18" customHeight="1">
      <c r="A6" s="684"/>
      <c r="B6" s="685"/>
      <c r="C6" s="686"/>
      <c r="D6" s="688"/>
      <c r="E6" s="686"/>
      <c r="F6" s="688"/>
      <c r="G6" s="691"/>
      <c r="H6" s="688"/>
      <c r="I6" s="688"/>
      <c r="J6" s="688"/>
      <c r="K6" s="688"/>
      <c r="L6" s="693"/>
      <c r="IR6"/>
    </row>
    <row r="7" spans="1:252" ht="22.5" customHeight="1">
      <c r="A7" s="434"/>
      <c r="B7" s="435"/>
      <c r="C7" s="435"/>
      <c r="D7" s="435"/>
      <c r="E7" s="160" t="s">
        <v>81</v>
      </c>
      <c r="F7" s="436">
        <f>SUM(F8)</f>
        <v>170.9</v>
      </c>
      <c r="G7" s="436">
        <f aca="true" t="shared" si="0" ref="G7:L7">SUM(G8)</f>
        <v>170.9</v>
      </c>
      <c r="H7" s="437">
        <f t="shared" si="0"/>
        <v>0</v>
      </c>
      <c r="I7" s="437">
        <f t="shared" si="0"/>
        <v>0</v>
      </c>
      <c r="J7" s="437">
        <f t="shared" si="0"/>
        <v>0</v>
      </c>
      <c r="K7" s="437">
        <f t="shared" si="0"/>
        <v>0</v>
      </c>
      <c r="L7" s="443">
        <f t="shared" si="0"/>
        <v>0</v>
      </c>
      <c r="M7" s="442"/>
      <c r="N7" s="444"/>
      <c r="IR7"/>
    </row>
    <row r="8" spans="1:252" s="429" customFormat="1" ht="22.5" customHeight="1">
      <c r="A8" s="285">
        <v>212</v>
      </c>
      <c r="B8" s="286"/>
      <c r="C8" s="286"/>
      <c r="D8" s="286">
        <v>183001</v>
      </c>
      <c r="E8" s="131" t="s">
        <v>104</v>
      </c>
      <c r="F8" s="438">
        <f>SUM(G8)</f>
        <v>170.9</v>
      </c>
      <c r="G8" s="438">
        <v>170.9</v>
      </c>
      <c r="H8" s="439"/>
      <c r="I8" s="439"/>
      <c r="J8" s="439"/>
      <c r="K8" s="439"/>
      <c r="L8" s="445"/>
      <c r="M8" s="442"/>
      <c r="N8" s="444"/>
      <c r="O8" s="431"/>
      <c r="P8" s="431"/>
      <c r="Q8" s="431"/>
      <c r="R8" s="431"/>
      <c r="S8" s="431"/>
      <c r="T8" s="431"/>
      <c r="U8" s="431"/>
      <c r="V8" s="431"/>
      <c r="W8" s="431"/>
      <c r="X8" s="431"/>
      <c r="Y8" s="431"/>
      <c r="Z8" s="431"/>
      <c r="AA8" s="431"/>
      <c r="AB8" s="431"/>
      <c r="AC8" s="431"/>
      <c r="AD8" s="431"/>
      <c r="AE8" s="431"/>
      <c r="AF8" s="431"/>
      <c r="AG8" s="431"/>
      <c r="AH8" s="431"/>
      <c r="AI8" s="431"/>
      <c r="AJ8" s="431"/>
      <c r="AK8" s="431"/>
      <c r="AL8" s="431"/>
      <c r="AM8" s="431"/>
      <c r="AN8" s="431"/>
      <c r="AO8" s="431"/>
      <c r="AP8" s="431"/>
      <c r="AQ8" s="431"/>
      <c r="AR8" s="431"/>
      <c r="AS8" s="431"/>
      <c r="AT8" s="431"/>
      <c r="AU8" s="431"/>
      <c r="AV8" s="431"/>
      <c r="AW8" s="431"/>
      <c r="AX8" s="431"/>
      <c r="AY8" s="431"/>
      <c r="AZ8" s="431"/>
      <c r="BA8" s="431"/>
      <c r="BB8" s="431"/>
      <c r="BC8" s="431"/>
      <c r="BD8" s="431"/>
      <c r="BE8" s="431"/>
      <c r="BF8" s="431"/>
      <c r="BG8" s="431"/>
      <c r="BH8" s="431"/>
      <c r="BI8" s="431"/>
      <c r="BJ8" s="431"/>
      <c r="BK8" s="431"/>
      <c r="BL8" s="431"/>
      <c r="BM8" s="431"/>
      <c r="BN8" s="431"/>
      <c r="BO8" s="431"/>
      <c r="BP8" s="431"/>
      <c r="BQ8" s="431"/>
      <c r="BR8" s="431"/>
      <c r="BS8" s="431"/>
      <c r="BT8" s="431"/>
      <c r="BU8" s="431"/>
      <c r="BV8" s="431"/>
      <c r="BW8" s="431"/>
      <c r="BX8" s="431"/>
      <c r="BY8" s="431"/>
      <c r="BZ8" s="431"/>
      <c r="CA8" s="431"/>
      <c r="CB8" s="431"/>
      <c r="CC8" s="431"/>
      <c r="CD8" s="431"/>
      <c r="CE8" s="431"/>
      <c r="CF8" s="431"/>
      <c r="CG8" s="431"/>
      <c r="CH8" s="431"/>
      <c r="CI8" s="431"/>
      <c r="CJ8" s="431"/>
      <c r="CK8" s="431"/>
      <c r="CL8" s="431"/>
      <c r="CM8" s="431"/>
      <c r="CN8" s="431"/>
      <c r="CO8" s="431"/>
      <c r="CP8" s="431"/>
      <c r="CQ8" s="431"/>
      <c r="CR8" s="431"/>
      <c r="CS8" s="431"/>
      <c r="CT8" s="431"/>
      <c r="CU8" s="431"/>
      <c r="CV8" s="431"/>
      <c r="CW8" s="431"/>
      <c r="CX8" s="431"/>
      <c r="CY8" s="431"/>
      <c r="CZ8" s="431"/>
      <c r="DA8" s="431"/>
      <c r="DB8" s="431"/>
      <c r="DC8" s="431"/>
      <c r="DD8" s="431"/>
      <c r="DE8" s="431"/>
      <c r="DF8" s="431"/>
      <c r="DG8" s="431"/>
      <c r="DH8" s="431"/>
      <c r="DI8" s="431"/>
      <c r="DJ8" s="431"/>
      <c r="DK8" s="431"/>
      <c r="DL8" s="431"/>
      <c r="DM8" s="431"/>
      <c r="DN8" s="431"/>
      <c r="DO8" s="431"/>
      <c r="DP8" s="431"/>
      <c r="DQ8" s="431"/>
      <c r="DR8" s="431"/>
      <c r="DS8" s="431"/>
      <c r="DT8" s="431"/>
      <c r="DU8" s="431"/>
      <c r="DV8" s="431"/>
      <c r="DW8" s="431"/>
      <c r="DX8" s="431"/>
      <c r="DY8" s="431"/>
      <c r="DZ8" s="431"/>
      <c r="EA8" s="431"/>
      <c r="EB8" s="431"/>
      <c r="EC8" s="431"/>
      <c r="ED8" s="431"/>
      <c r="EE8" s="431"/>
      <c r="EF8" s="431"/>
      <c r="EG8" s="431"/>
      <c r="EH8" s="431"/>
      <c r="EI8" s="431"/>
      <c r="EJ8" s="431"/>
      <c r="EK8" s="431"/>
      <c r="EL8" s="431"/>
      <c r="EM8" s="431"/>
      <c r="EN8" s="431"/>
      <c r="EO8" s="431"/>
      <c r="EP8" s="431"/>
      <c r="EQ8" s="431"/>
      <c r="ER8" s="431"/>
      <c r="ES8" s="431"/>
      <c r="ET8" s="431"/>
      <c r="EU8" s="431"/>
      <c r="EV8" s="431"/>
      <c r="EW8" s="431"/>
      <c r="EX8" s="431"/>
      <c r="EY8" s="431"/>
      <c r="EZ8" s="431"/>
      <c r="FA8" s="431"/>
      <c r="FB8" s="431"/>
      <c r="FC8" s="431"/>
      <c r="FD8" s="431"/>
      <c r="FE8" s="431"/>
      <c r="FF8" s="431"/>
      <c r="FG8" s="431"/>
      <c r="FH8" s="431"/>
      <c r="FI8" s="431"/>
      <c r="FJ8" s="431"/>
      <c r="FK8" s="431"/>
      <c r="FL8" s="431"/>
      <c r="FM8" s="431"/>
      <c r="FN8" s="431"/>
      <c r="FO8" s="431"/>
      <c r="FP8" s="431"/>
      <c r="FQ8" s="431"/>
      <c r="FR8" s="431"/>
      <c r="FS8" s="431"/>
      <c r="FT8" s="431"/>
      <c r="FU8" s="431"/>
      <c r="FV8" s="431"/>
      <c r="FW8" s="431"/>
      <c r="FX8" s="431"/>
      <c r="FY8" s="431"/>
      <c r="FZ8" s="431"/>
      <c r="GA8" s="431"/>
      <c r="GB8" s="431"/>
      <c r="GC8" s="431"/>
      <c r="GD8" s="431"/>
      <c r="GE8" s="431"/>
      <c r="GF8" s="431"/>
      <c r="GG8" s="431"/>
      <c r="GH8" s="431"/>
      <c r="GI8" s="431"/>
      <c r="GJ8" s="431"/>
      <c r="GK8" s="431"/>
      <c r="GL8" s="431"/>
      <c r="GM8" s="431"/>
      <c r="GN8" s="431"/>
      <c r="GO8" s="431"/>
      <c r="GP8" s="431"/>
      <c r="GQ8" s="431"/>
      <c r="GR8" s="431"/>
      <c r="GS8" s="431"/>
      <c r="GT8" s="431"/>
      <c r="GU8" s="431"/>
      <c r="GV8" s="431"/>
      <c r="GW8" s="431"/>
      <c r="GX8" s="431"/>
      <c r="GY8" s="431"/>
      <c r="GZ8" s="431"/>
      <c r="HA8" s="431"/>
      <c r="HB8" s="431"/>
      <c r="HC8" s="431"/>
      <c r="HD8" s="431"/>
      <c r="HE8" s="431"/>
      <c r="HF8" s="431"/>
      <c r="HG8" s="431"/>
      <c r="HH8" s="431"/>
      <c r="HI8" s="431"/>
      <c r="HJ8" s="431"/>
      <c r="HK8" s="431"/>
      <c r="HL8" s="431"/>
      <c r="HM8" s="431"/>
      <c r="HN8" s="431"/>
      <c r="HO8" s="431"/>
      <c r="HP8" s="431"/>
      <c r="HQ8" s="431"/>
      <c r="HR8" s="431"/>
      <c r="HS8" s="431"/>
      <c r="HT8" s="431"/>
      <c r="HU8" s="431"/>
      <c r="HV8" s="431"/>
      <c r="HW8" s="431"/>
      <c r="HX8" s="431"/>
      <c r="HY8" s="431"/>
      <c r="HZ8" s="431"/>
      <c r="IA8" s="431"/>
      <c r="IB8" s="431"/>
      <c r="IC8" s="431"/>
      <c r="ID8" s="431"/>
      <c r="IE8" s="431"/>
      <c r="IF8" s="431"/>
      <c r="IG8" s="431"/>
      <c r="IH8" s="431"/>
      <c r="II8" s="431"/>
      <c r="IJ8" s="431"/>
      <c r="IK8" s="431"/>
      <c r="IL8" s="431"/>
      <c r="IM8" s="431"/>
      <c r="IN8" s="431"/>
      <c r="IO8" s="431"/>
      <c r="IP8" s="431"/>
      <c r="IQ8" s="431"/>
      <c r="IR8" s="449"/>
    </row>
    <row r="9" spans="1:252" s="429" customFormat="1" ht="22.5" customHeight="1">
      <c r="A9" s="285">
        <v>212</v>
      </c>
      <c r="B9" s="287" t="s">
        <v>105</v>
      </c>
      <c r="C9" s="286"/>
      <c r="D9" s="286">
        <v>183001</v>
      </c>
      <c r="E9" s="131" t="s">
        <v>249</v>
      </c>
      <c r="F9" s="438">
        <f>SUM(G9)</f>
        <v>170.9</v>
      </c>
      <c r="G9" s="438">
        <v>170.9</v>
      </c>
      <c r="H9" s="439"/>
      <c r="I9" s="439"/>
      <c r="J9" s="439"/>
      <c r="K9" s="439"/>
      <c r="L9" s="445"/>
      <c r="M9" s="442"/>
      <c r="N9" s="444"/>
      <c r="O9" s="431"/>
      <c r="P9" s="431"/>
      <c r="Q9" s="431"/>
      <c r="R9" s="431"/>
      <c r="S9" s="431"/>
      <c r="T9" s="431"/>
      <c r="U9" s="431"/>
      <c r="V9" s="431"/>
      <c r="W9" s="431"/>
      <c r="X9" s="431"/>
      <c r="Y9" s="431"/>
      <c r="Z9" s="431"/>
      <c r="AA9" s="431"/>
      <c r="AB9" s="431"/>
      <c r="AC9" s="431"/>
      <c r="AD9" s="431"/>
      <c r="AE9" s="431"/>
      <c r="AF9" s="431"/>
      <c r="AG9" s="431"/>
      <c r="AH9" s="431"/>
      <c r="AI9" s="431"/>
      <c r="AJ9" s="431"/>
      <c r="AK9" s="431"/>
      <c r="AL9" s="431"/>
      <c r="AM9" s="431"/>
      <c r="AN9" s="431"/>
      <c r="AO9" s="431"/>
      <c r="AP9" s="431"/>
      <c r="AQ9" s="431"/>
      <c r="AR9" s="431"/>
      <c r="AS9" s="431"/>
      <c r="AT9" s="431"/>
      <c r="AU9" s="431"/>
      <c r="AV9" s="431"/>
      <c r="AW9" s="431"/>
      <c r="AX9" s="431"/>
      <c r="AY9" s="431"/>
      <c r="AZ9" s="431"/>
      <c r="BA9" s="431"/>
      <c r="BB9" s="431"/>
      <c r="BC9" s="431"/>
      <c r="BD9" s="431"/>
      <c r="BE9" s="431"/>
      <c r="BF9" s="431"/>
      <c r="BG9" s="431"/>
      <c r="BH9" s="431"/>
      <c r="BI9" s="431"/>
      <c r="BJ9" s="431"/>
      <c r="BK9" s="431"/>
      <c r="BL9" s="431"/>
      <c r="BM9" s="431"/>
      <c r="BN9" s="431"/>
      <c r="BO9" s="431"/>
      <c r="BP9" s="431"/>
      <c r="BQ9" s="431"/>
      <c r="BR9" s="431"/>
      <c r="BS9" s="431"/>
      <c r="BT9" s="431"/>
      <c r="BU9" s="431"/>
      <c r="BV9" s="431"/>
      <c r="BW9" s="431"/>
      <c r="BX9" s="431"/>
      <c r="BY9" s="431"/>
      <c r="BZ9" s="431"/>
      <c r="CA9" s="431"/>
      <c r="CB9" s="431"/>
      <c r="CC9" s="431"/>
      <c r="CD9" s="431"/>
      <c r="CE9" s="431"/>
      <c r="CF9" s="431"/>
      <c r="CG9" s="431"/>
      <c r="CH9" s="431"/>
      <c r="CI9" s="431"/>
      <c r="CJ9" s="431"/>
      <c r="CK9" s="431"/>
      <c r="CL9" s="431"/>
      <c r="CM9" s="431"/>
      <c r="CN9" s="431"/>
      <c r="CO9" s="431"/>
      <c r="CP9" s="431"/>
      <c r="CQ9" s="431"/>
      <c r="CR9" s="431"/>
      <c r="CS9" s="431"/>
      <c r="CT9" s="431"/>
      <c r="CU9" s="431"/>
      <c r="CV9" s="431"/>
      <c r="CW9" s="431"/>
      <c r="CX9" s="431"/>
      <c r="CY9" s="431"/>
      <c r="CZ9" s="431"/>
      <c r="DA9" s="431"/>
      <c r="DB9" s="431"/>
      <c r="DC9" s="431"/>
      <c r="DD9" s="431"/>
      <c r="DE9" s="431"/>
      <c r="DF9" s="431"/>
      <c r="DG9" s="431"/>
      <c r="DH9" s="431"/>
      <c r="DI9" s="431"/>
      <c r="DJ9" s="431"/>
      <c r="DK9" s="431"/>
      <c r="DL9" s="431"/>
      <c r="DM9" s="431"/>
      <c r="DN9" s="431"/>
      <c r="DO9" s="431"/>
      <c r="DP9" s="431"/>
      <c r="DQ9" s="431"/>
      <c r="DR9" s="431"/>
      <c r="DS9" s="431"/>
      <c r="DT9" s="431"/>
      <c r="DU9" s="431"/>
      <c r="DV9" s="431"/>
      <c r="DW9" s="431"/>
      <c r="DX9" s="431"/>
      <c r="DY9" s="431"/>
      <c r="DZ9" s="431"/>
      <c r="EA9" s="431"/>
      <c r="EB9" s="431"/>
      <c r="EC9" s="431"/>
      <c r="ED9" s="431"/>
      <c r="EE9" s="431"/>
      <c r="EF9" s="431"/>
      <c r="EG9" s="431"/>
      <c r="EH9" s="431"/>
      <c r="EI9" s="431"/>
      <c r="EJ9" s="431"/>
      <c r="EK9" s="431"/>
      <c r="EL9" s="431"/>
      <c r="EM9" s="431"/>
      <c r="EN9" s="431"/>
      <c r="EO9" s="431"/>
      <c r="EP9" s="431"/>
      <c r="EQ9" s="431"/>
      <c r="ER9" s="431"/>
      <c r="ES9" s="431"/>
      <c r="ET9" s="431"/>
      <c r="EU9" s="431"/>
      <c r="EV9" s="431"/>
      <c r="EW9" s="431"/>
      <c r="EX9" s="431"/>
      <c r="EY9" s="431"/>
      <c r="EZ9" s="431"/>
      <c r="FA9" s="431"/>
      <c r="FB9" s="431"/>
      <c r="FC9" s="431"/>
      <c r="FD9" s="431"/>
      <c r="FE9" s="431"/>
      <c r="FF9" s="431"/>
      <c r="FG9" s="431"/>
      <c r="FH9" s="431"/>
      <c r="FI9" s="431"/>
      <c r="FJ9" s="431"/>
      <c r="FK9" s="431"/>
      <c r="FL9" s="431"/>
      <c r="FM9" s="431"/>
      <c r="FN9" s="431"/>
      <c r="FO9" s="431"/>
      <c r="FP9" s="431"/>
      <c r="FQ9" s="431"/>
      <c r="FR9" s="431"/>
      <c r="FS9" s="431"/>
      <c r="FT9" s="431"/>
      <c r="FU9" s="431"/>
      <c r="FV9" s="431"/>
      <c r="FW9" s="431"/>
      <c r="FX9" s="431"/>
      <c r="FY9" s="431"/>
      <c r="FZ9" s="431"/>
      <c r="GA9" s="431"/>
      <c r="GB9" s="431"/>
      <c r="GC9" s="431"/>
      <c r="GD9" s="431"/>
      <c r="GE9" s="431"/>
      <c r="GF9" s="431"/>
      <c r="GG9" s="431"/>
      <c r="GH9" s="431"/>
      <c r="GI9" s="431"/>
      <c r="GJ9" s="431"/>
      <c r="GK9" s="431"/>
      <c r="GL9" s="431"/>
      <c r="GM9" s="431"/>
      <c r="GN9" s="431"/>
      <c r="GO9" s="431"/>
      <c r="GP9" s="431"/>
      <c r="GQ9" s="431"/>
      <c r="GR9" s="431"/>
      <c r="GS9" s="431"/>
      <c r="GT9" s="431"/>
      <c r="GU9" s="431"/>
      <c r="GV9" s="431"/>
      <c r="GW9" s="431"/>
      <c r="GX9" s="431"/>
      <c r="GY9" s="431"/>
      <c r="GZ9" s="431"/>
      <c r="HA9" s="431"/>
      <c r="HB9" s="431"/>
      <c r="HC9" s="431"/>
      <c r="HD9" s="431"/>
      <c r="HE9" s="431"/>
      <c r="HF9" s="431"/>
      <c r="HG9" s="431"/>
      <c r="HH9" s="431"/>
      <c r="HI9" s="431"/>
      <c r="HJ9" s="431"/>
      <c r="HK9" s="431"/>
      <c r="HL9" s="431"/>
      <c r="HM9" s="431"/>
      <c r="HN9" s="431"/>
      <c r="HO9" s="431"/>
      <c r="HP9" s="431"/>
      <c r="HQ9" s="431"/>
      <c r="HR9" s="431"/>
      <c r="HS9" s="431"/>
      <c r="HT9" s="431"/>
      <c r="HU9" s="431"/>
      <c r="HV9" s="431"/>
      <c r="HW9" s="431"/>
      <c r="HX9" s="431"/>
      <c r="HY9" s="431"/>
      <c r="HZ9" s="431"/>
      <c r="IA9" s="431"/>
      <c r="IB9" s="431"/>
      <c r="IC9" s="431"/>
      <c r="ID9" s="431"/>
      <c r="IE9" s="431"/>
      <c r="IF9" s="431"/>
      <c r="IG9" s="431"/>
      <c r="IH9" s="431"/>
      <c r="II9" s="431"/>
      <c r="IJ9" s="431"/>
      <c r="IK9" s="431"/>
      <c r="IL9" s="431"/>
      <c r="IM9" s="431"/>
      <c r="IN9" s="431"/>
      <c r="IO9" s="431"/>
      <c r="IP9" s="431"/>
      <c r="IQ9" s="431"/>
      <c r="IR9" s="449"/>
    </row>
    <row r="10" spans="1:252" s="430" customFormat="1" ht="23.25" customHeight="1">
      <c r="A10" s="288" t="s">
        <v>108</v>
      </c>
      <c r="B10" s="289" t="s">
        <v>202</v>
      </c>
      <c r="C10" s="290" t="s">
        <v>202</v>
      </c>
      <c r="D10" s="291" t="s">
        <v>241</v>
      </c>
      <c r="E10" s="427" t="s">
        <v>250</v>
      </c>
      <c r="F10" s="440">
        <f>SUM(G10)</f>
        <v>170.9</v>
      </c>
      <c r="G10" s="440">
        <v>170.9</v>
      </c>
      <c r="H10" s="441"/>
      <c r="I10" s="440"/>
      <c r="J10" s="440"/>
      <c r="K10" s="440"/>
      <c r="L10" s="446"/>
      <c r="M10" s="442"/>
      <c r="N10" s="447"/>
      <c r="O10" s="442"/>
      <c r="P10" s="442"/>
      <c r="Q10" s="442"/>
      <c r="R10" s="442"/>
      <c r="S10" s="442"/>
      <c r="T10" s="442"/>
      <c r="U10" s="442"/>
      <c r="V10" s="442"/>
      <c r="W10" s="442"/>
      <c r="X10" s="442"/>
      <c r="Y10" s="442"/>
      <c r="Z10" s="442"/>
      <c r="AA10" s="442"/>
      <c r="AB10" s="442"/>
      <c r="AC10" s="442"/>
      <c r="AD10" s="442"/>
      <c r="AE10" s="442"/>
      <c r="AF10" s="442"/>
      <c r="AG10" s="442"/>
      <c r="AH10" s="442"/>
      <c r="AI10" s="442"/>
      <c r="AJ10" s="442"/>
      <c r="AK10" s="442"/>
      <c r="AL10" s="442"/>
      <c r="AM10" s="442"/>
      <c r="AN10" s="442"/>
      <c r="AO10" s="442"/>
      <c r="AP10" s="442"/>
      <c r="AQ10" s="442"/>
      <c r="AR10" s="442"/>
      <c r="AS10" s="442"/>
      <c r="AT10" s="442"/>
      <c r="AU10" s="442"/>
      <c r="AV10" s="442"/>
      <c r="AW10" s="442"/>
      <c r="AX10" s="442"/>
      <c r="AY10" s="442"/>
      <c r="AZ10" s="442"/>
      <c r="BA10" s="442"/>
      <c r="BB10" s="442"/>
      <c r="BC10" s="442"/>
      <c r="BD10" s="442"/>
      <c r="BE10" s="442"/>
      <c r="BF10" s="442"/>
      <c r="BG10" s="442"/>
      <c r="BH10" s="442"/>
      <c r="BI10" s="442"/>
      <c r="BJ10" s="442"/>
      <c r="BK10" s="442"/>
      <c r="BL10" s="442"/>
      <c r="BM10" s="442"/>
      <c r="BN10" s="442"/>
      <c r="BO10" s="442"/>
      <c r="BP10" s="442"/>
      <c r="BQ10" s="442"/>
      <c r="BR10" s="442"/>
      <c r="BS10" s="442"/>
      <c r="BT10" s="442"/>
      <c r="BU10" s="442"/>
      <c r="BV10" s="442"/>
      <c r="BW10" s="442"/>
      <c r="BX10" s="442"/>
      <c r="BY10" s="442"/>
      <c r="BZ10" s="442"/>
      <c r="CA10" s="442"/>
      <c r="CB10" s="442"/>
      <c r="CC10" s="442"/>
      <c r="CD10" s="442"/>
      <c r="CE10" s="442"/>
      <c r="CF10" s="442"/>
      <c r="CG10" s="442"/>
      <c r="CH10" s="442"/>
      <c r="CI10" s="442"/>
      <c r="CJ10" s="442"/>
      <c r="CK10" s="442"/>
      <c r="CL10" s="442"/>
      <c r="CM10" s="442"/>
      <c r="CN10" s="442"/>
      <c r="CO10" s="442"/>
      <c r="CP10" s="442"/>
      <c r="CQ10" s="442"/>
      <c r="CR10" s="442"/>
      <c r="CS10" s="442"/>
      <c r="CT10" s="442"/>
      <c r="CU10" s="442"/>
      <c r="CV10" s="442"/>
      <c r="CW10" s="442"/>
      <c r="CX10" s="442"/>
      <c r="CY10" s="442"/>
      <c r="CZ10" s="442"/>
      <c r="DA10" s="442"/>
      <c r="DB10" s="442"/>
      <c r="DC10" s="442"/>
      <c r="DD10" s="442"/>
      <c r="DE10" s="442"/>
      <c r="DF10" s="442"/>
      <c r="DG10" s="442"/>
      <c r="DH10" s="442"/>
      <c r="DI10" s="442"/>
      <c r="DJ10" s="442"/>
      <c r="DK10" s="442"/>
      <c r="DL10" s="442"/>
      <c r="DM10" s="442"/>
      <c r="DN10" s="442"/>
      <c r="DO10" s="442"/>
      <c r="DP10" s="442"/>
      <c r="DQ10" s="442"/>
      <c r="DR10" s="442"/>
      <c r="DS10" s="442"/>
      <c r="DT10" s="442"/>
      <c r="DU10" s="442"/>
      <c r="DV10" s="442"/>
      <c r="DW10" s="442"/>
      <c r="DX10" s="442"/>
      <c r="DY10" s="442"/>
      <c r="DZ10" s="442"/>
      <c r="EA10" s="442"/>
      <c r="EB10" s="442"/>
      <c r="EC10" s="442"/>
      <c r="ED10" s="442"/>
      <c r="EE10" s="442"/>
      <c r="EF10" s="442"/>
      <c r="EG10" s="442"/>
      <c r="EH10" s="442"/>
      <c r="EI10" s="442"/>
      <c r="EJ10" s="442"/>
      <c r="EK10" s="442"/>
      <c r="EL10" s="442"/>
      <c r="EM10" s="442"/>
      <c r="EN10" s="442"/>
      <c r="EO10" s="442"/>
      <c r="EP10" s="442"/>
      <c r="EQ10" s="442"/>
      <c r="ER10" s="442"/>
      <c r="ES10" s="442"/>
      <c r="ET10" s="442"/>
      <c r="EU10" s="442"/>
      <c r="EV10" s="442"/>
      <c r="EW10" s="442"/>
      <c r="EX10" s="442"/>
      <c r="EY10" s="442"/>
      <c r="EZ10" s="442"/>
      <c r="FA10" s="442"/>
      <c r="FB10" s="442"/>
      <c r="FC10" s="442"/>
      <c r="FD10" s="442"/>
      <c r="FE10" s="442"/>
      <c r="FF10" s="442"/>
      <c r="FG10" s="442"/>
      <c r="FH10" s="442"/>
      <c r="FI10" s="442"/>
      <c r="FJ10" s="442"/>
      <c r="FK10" s="442"/>
      <c r="FL10" s="442"/>
      <c r="FM10" s="442"/>
      <c r="FN10" s="442"/>
      <c r="FO10" s="442"/>
      <c r="FP10" s="442"/>
      <c r="FQ10" s="442"/>
      <c r="FR10" s="442"/>
      <c r="FS10" s="442"/>
      <c r="FT10" s="442"/>
      <c r="FU10" s="442"/>
      <c r="FV10" s="442"/>
      <c r="FW10" s="442"/>
      <c r="FX10" s="442"/>
      <c r="FY10" s="442"/>
      <c r="FZ10" s="442"/>
      <c r="GA10" s="442"/>
      <c r="GB10" s="442"/>
      <c r="GC10" s="442"/>
      <c r="GD10" s="442"/>
      <c r="GE10" s="442"/>
      <c r="GF10" s="442"/>
      <c r="GG10" s="442"/>
      <c r="GH10" s="442"/>
      <c r="GI10" s="442"/>
      <c r="GJ10" s="442"/>
      <c r="GK10" s="442"/>
      <c r="GL10" s="442"/>
      <c r="GM10" s="442"/>
      <c r="GN10" s="442"/>
      <c r="GO10" s="442"/>
      <c r="GP10" s="442"/>
      <c r="GQ10" s="442"/>
      <c r="GR10" s="442"/>
      <c r="GS10" s="442"/>
      <c r="GT10" s="442"/>
      <c r="GU10" s="442"/>
      <c r="GV10" s="442"/>
      <c r="GW10" s="442"/>
      <c r="GX10" s="442"/>
      <c r="GY10" s="442"/>
      <c r="GZ10" s="442"/>
      <c r="HA10" s="442"/>
      <c r="HB10" s="442"/>
      <c r="HC10" s="442"/>
      <c r="HD10" s="442"/>
      <c r="HE10" s="442"/>
      <c r="HF10" s="442"/>
      <c r="HG10" s="442"/>
      <c r="HH10" s="442"/>
      <c r="HI10" s="442"/>
      <c r="HJ10" s="442"/>
      <c r="HK10" s="442"/>
      <c r="HL10" s="442"/>
      <c r="HM10" s="442"/>
      <c r="HN10" s="442"/>
      <c r="HO10" s="442"/>
      <c r="HP10" s="442"/>
      <c r="HQ10" s="442"/>
      <c r="HR10" s="442"/>
      <c r="HS10" s="442"/>
      <c r="HT10" s="442"/>
      <c r="HU10" s="442"/>
      <c r="HV10" s="442"/>
      <c r="HW10" s="442"/>
      <c r="HX10" s="442"/>
      <c r="HY10" s="442"/>
      <c r="HZ10" s="442"/>
      <c r="IA10" s="442"/>
      <c r="IB10" s="442"/>
      <c r="IC10" s="442"/>
      <c r="ID10" s="442"/>
      <c r="IE10" s="442"/>
      <c r="IF10" s="442"/>
      <c r="IG10" s="442"/>
      <c r="IH10" s="442"/>
      <c r="II10" s="442"/>
      <c r="IJ10" s="442"/>
      <c r="IK10" s="442"/>
      <c r="IL10" s="442"/>
      <c r="IM10" s="448"/>
      <c r="IN10" s="448"/>
      <c r="IO10" s="448"/>
      <c r="IP10" s="448"/>
      <c r="IQ10" s="448"/>
      <c r="IR10" s="28"/>
    </row>
    <row r="11" spans="1:252" ht="27.75" customHeight="1">
      <c r="A11" s="442"/>
      <c r="B11" s="442"/>
      <c r="C11" s="442"/>
      <c r="D11" s="442"/>
      <c r="E11" s="442"/>
      <c r="F11" s="442"/>
      <c r="G11" s="442"/>
      <c r="H11" s="442"/>
      <c r="I11" s="442"/>
      <c r="J11" s="442"/>
      <c r="K11" s="442"/>
      <c r="L11" s="442"/>
      <c r="M11" s="442"/>
      <c r="IR11"/>
    </row>
    <row r="12" spans="1:252" ht="22.5" customHeight="1">
      <c r="A12" s="442"/>
      <c r="B12" s="442"/>
      <c r="C12" s="442"/>
      <c r="D12" s="442"/>
      <c r="E12" s="442"/>
      <c r="F12" s="442"/>
      <c r="H12" s="442"/>
      <c r="I12" s="442"/>
      <c r="J12" s="442"/>
      <c r="K12" s="442"/>
      <c r="L12" s="442"/>
      <c r="M12" s="447"/>
      <c r="IR12"/>
    </row>
    <row r="13" spans="1:252" ht="22.5" customHeight="1">
      <c r="A13" s="442"/>
      <c r="B13" s="442"/>
      <c r="C13" s="442"/>
      <c r="D13" s="442"/>
      <c r="E13" s="442"/>
      <c r="F13" s="442"/>
      <c r="H13" s="442"/>
      <c r="I13" s="442"/>
      <c r="J13" s="442"/>
      <c r="K13" s="442"/>
      <c r="L13" s="442"/>
      <c r="M13" s="444"/>
      <c r="IR13"/>
    </row>
    <row r="14" spans="1:252" ht="22.5" customHeight="1">
      <c r="A14" s="442"/>
      <c r="B14" s="442"/>
      <c r="C14" s="442"/>
      <c r="D14" s="442"/>
      <c r="E14" s="442"/>
      <c r="F14" s="442"/>
      <c r="H14" s="442"/>
      <c r="I14" s="442"/>
      <c r="J14" s="442"/>
      <c r="K14" s="442"/>
      <c r="L14" s="442"/>
      <c r="M14" s="444"/>
      <c r="IR14"/>
    </row>
    <row r="15" spans="1:252" ht="22.5" customHeight="1">
      <c r="A15" s="442"/>
      <c r="E15" s="442"/>
      <c r="F15" s="442"/>
      <c r="H15" s="442"/>
      <c r="I15" s="442"/>
      <c r="J15" s="442"/>
      <c r="K15" s="442"/>
      <c r="L15" s="442"/>
      <c r="M15" s="444"/>
      <c r="IR15"/>
    </row>
    <row r="16" spans="1:252" ht="22.5" customHeight="1">
      <c r="A16" s="442"/>
      <c r="H16" s="442"/>
      <c r="I16" s="442"/>
      <c r="J16" s="442"/>
      <c r="K16" s="442"/>
      <c r="L16" s="442"/>
      <c r="M16" s="444"/>
      <c r="IR16"/>
    </row>
    <row r="17" spans="8:252" ht="22.5" customHeight="1">
      <c r="H17" s="442"/>
      <c r="I17" s="442"/>
      <c r="J17" s="442"/>
      <c r="K17" s="442"/>
      <c r="L17" s="442"/>
      <c r="M17" s="444"/>
      <c r="IR17"/>
    </row>
    <row r="18" spans="8:252" ht="22.5" customHeight="1">
      <c r="H18" s="442"/>
      <c r="I18" s="442"/>
      <c r="J18" s="442"/>
      <c r="K18" s="442"/>
      <c r="M18" s="444"/>
      <c r="IR18"/>
    </row>
    <row r="19" spans="1:252" ht="22.5" customHeight="1">
      <c r="A19"/>
      <c r="B19"/>
      <c r="C19"/>
      <c r="D19"/>
      <c r="E19"/>
      <c r="F19"/>
      <c r="G19"/>
      <c r="H19" s="442"/>
      <c r="M19" s="444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</row>
    <row r="20" spans="1:252" ht="22.5" customHeight="1">
      <c r="A20"/>
      <c r="B20"/>
      <c r="C20"/>
      <c r="D20"/>
      <c r="E20"/>
      <c r="F20"/>
      <c r="G20"/>
      <c r="M20" s="444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</row>
    <row r="21" spans="1:252" ht="22.5" customHeight="1">
      <c r="A21"/>
      <c r="B21"/>
      <c r="C21"/>
      <c r="D21"/>
      <c r="E21"/>
      <c r="F21"/>
      <c r="G21"/>
      <c r="M21" s="444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</row>
    <row r="22" spans="1:252" ht="22.5" customHeight="1">
      <c r="A22"/>
      <c r="B22"/>
      <c r="C22"/>
      <c r="D22"/>
      <c r="E22"/>
      <c r="F22"/>
      <c r="G22"/>
      <c r="M22" s="444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</row>
    <row r="23" spans="1:252" ht="22.5" customHeight="1">
      <c r="A23"/>
      <c r="B23"/>
      <c r="C23"/>
      <c r="D23"/>
      <c r="E23"/>
      <c r="F23"/>
      <c r="G23"/>
      <c r="M23" s="444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</row>
    <row r="24" spans="1:252" ht="22.5" customHeight="1">
      <c r="A24"/>
      <c r="B24"/>
      <c r="C24"/>
      <c r="D24"/>
      <c r="E24"/>
      <c r="F24"/>
      <c r="G24"/>
      <c r="M24" s="44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</row>
    <row r="25" spans="1:252" ht="22.5" customHeight="1">
      <c r="A25"/>
      <c r="B25"/>
      <c r="C25"/>
      <c r="D25"/>
      <c r="E25"/>
      <c r="F25"/>
      <c r="G25"/>
      <c r="M25" s="444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</row>
    <row r="26" spans="1:252" ht="22.5" customHeight="1">
      <c r="A26"/>
      <c r="B26"/>
      <c r="C26"/>
      <c r="D26"/>
      <c r="E26"/>
      <c r="F26"/>
      <c r="G26"/>
      <c r="M26" s="444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</row>
    <row r="27" spans="1:252" ht="22.5" customHeight="1">
      <c r="A27"/>
      <c r="B27"/>
      <c r="C27"/>
      <c r="D27"/>
      <c r="E27"/>
      <c r="F27"/>
      <c r="G27"/>
      <c r="M27" s="444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</row>
    <row r="28" spans="1:252" ht="22.5" customHeight="1">
      <c r="A28"/>
      <c r="B28"/>
      <c r="C28"/>
      <c r="D28"/>
      <c r="E28"/>
      <c r="F28"/>
      <c r="G28"/>
      <c r="M28" s="444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</row>
  </sheetData>
  <sheetProtection formatCells="0" formatColumns="0" formatRows="0"/>
  <mergeCells count="15">
    <mergeCell ref="H4:H6"/>
    <mergeCell ref="I4:I6"/>
    <mergeCell ref="J4:J6"/>
    <mergeCell ref="K4:K6"/>
    <mergeCell ref="L4:L6"/>
    <mergeCell ref="A2:L2"/>
    <mergeCell ref="K3:L3"/>
    <mergeCell ref="A4:C4"/>
    <mergeCell ref="A5:A6"/>
    <mergeCell ref="B5:B6"/>
    <mergeCell ref="C5:C6"/>
    <mergeCell ref="D4:D6"/>
    <mergeCell ref="E4:E6"/>
    <mergeCell ref="F4:F6"/>
    <mergeCell ref="G4:G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showGridLines="0" showZeros="0" zoomScalePageLayoutView="0" workbookViewId="0" topLeftCell="A1">
      <selection activeCell="E13" sqref="E13"/>
    </sheetView>
  </sheetViews>
  <sheetFormatPr defaultColWidth="9.00390625" defaultRowHeight="14.25"/>
  <cols>
    <col min="1" max="3" width="4.375" style="0" customWidth="1"/>
    <col min="5" max="5" width="26.125" style="0" customWidth="1"/>
    <col min="6" max="6" width="10.375" style="0" customWidth="1"/>
  </cols>
  <sheetData>
    <row r="1" ht="14.25" customHeight="1">
      <c r="K1" s="428" t="s">
        <v>251</v>
      </c>
    </row>
    <row r="2" spans="1:11" ht="27" customHeight="1">
      <c r="A2" s="635" t="s">
        <v>252</v>
      </c>
      <c r="B2" s="635"/>
      <c r="C2" s="635"/>
      <c r="D2" s="635"/>
      <c r="E2" s="635"/>
      <c r="F2" s="635"/>
      <c r="G2" s="635"/>
      <c r="H2" s="635"/>
      <c r="I2" s="635"/>
      <c r="J2" s="635"/>
      <c r="K2" s="635"/>
    </row>
    <row r="3" spans="1:11" ht="14.25" customHeight="1">
      <c r="A3" s="158" t="s">
        <v>2</v>
      </c>
      <c r="J3" s="694" t="s">
        <v>78</v>
      </c>
      <c r="K3" s="694"/>
    </row>
    <row r="4" spans="1:11" ht="33" customHeight="1">
      <c r="A4" s="660" t="s">
        <v>97</v>
      </c>
      <c r="B4" s="661"/>
      <c r="C4" s="661"/>
      <c r="D4" s="641" t="s">
        <v>253</v>
      </c>
      <c r="E4" s="641" t="s">
        <v>152</v>
      </c>
      <c r="F4" s="641" t="s">
        <v>131</v>
      </c>
      <c r="G4" s="641"/>
      <c r="H4" s="641"/>
      <c r="I4" s="641"/>
      <c r="J4" s="641"/>
      <c r="K4" s="642"/>
    </row>
    <row r="5" spans="1:11" ht="14.25" customHeight="1">
      <c r="A5" s="639" t="s">
        <v>100</v>
      </c>
      <c r="B5" s="640" t="s">
        <v>101</v>
      </c>
      <c r="C5" s="640" t="s">
        <v>102</v>
      </c>
      <c r="D5" s="640"/>
      <c r="E5" s="640"/>
      <c r="F5" s="640" t="s">
        <v>90</v>
      </c>
      <c r="G5" s="640" t="s">
        <v>254</v>
      </c>
      <c r="H5" s="640" t="s">
        <v>248</v>
      </c>
      <c r="I5" s="640" t="s">
        <v>255</v>
      </c>
      <c r="J5" s="640" t="s">
        <v>244</v>
      </c>
      <c r="K5" s="643" t="s">
        <v>256</v>
      </c>
    </row>
    <row r="6" spans="1:11" ht="32.25" customHeight="1">
      <c r="A6" s="639"/>
      <c r="B6" s="640"/>
      <c r="C6" s="640"/>
      <c r="D6" s="640"/>
      <c r="E6" s="640"/>
      <c r="F6" s="640"/>
      <c r="G6" s="640"/>
      <c r="H6" s="640"/>
      <c r="I6" s="640"/>
      <c r="J6" s="640"/>
      <c r="K6" s="643"/>
    </row>
    <row r="7" spans="1:11" ht="32.25" customHeight="1">
      <c r="A7" s="159"/>
      <c r="B7" s="160"/>
      <c r="C7" s="160"/>
      <c r="D7" s="160"/>
      <c r="E7" s="160" t="s">
        <v>81</v>
      </c>
      <c r="F7" s="284">
        <f>SUM(F8)</f>
        <v>170.9</v>
      </c>
      <c r="G7" s="284">
        <f>SUM(G8)</f>
        <v>0</v>
      </c>
      <c r="H7" s="284">
        <f>SUM(H8)</f>
        <v>0</v>
      </c>
      <c r="I7" s="284">
        <f>SUM(I8)</f>
        <v>0</v>
      </c>
      <c r="J7" s="284">
        <f>SUM(J8)</f>
        <v>170.9</v>
      </c>
      <c r="K7" s="321"/>
    </row>
    <row r="8" spans="1:11" ht="32.25" customHeight="1">
      <c r="A8" s="285">
        <v>212</v>
      </c>
      <c r="B8" s="286"/>
      <c r="C8" s="286"/>
      <c r="D8" s="286">
        <v>183001</v>
      </c>
      <c r="E8" s="131" t="s">
        <v>238</v>
      </c>
      <c r="F8" s="426">
        <f>SUM(G8:K8)</f>
        <v>170.9</v>
      </c>
      <c r="G8" s="426"/>
      <c r="H8" s="426"/>
      <c r="I8" s="426"/>
      <c r="J8" s="426">
        <v>170.9</v>
      </c>
      <c r="K8" s="321"/>
    </row>
    <row r="9" spans="1:11" ht="32.25" customHeight="1">
      <c r="A9" s="285">
        <v>212</v>
      </c>
      <c r="B9" s="287" t="s">
        <v>105</v>
      </c>
      <c r="C9" s="286"/>
      <c r="D9" s="286">
        <v>183001</v>
      </c>
      <c r="E9" s="131" t="s">
        <v>257</v>
      </c>
      <c r="F9" s="426">
        <f>SUM(G9:K9)</f>
        <v>170.9</v>
      </c>
      <c r="G9" s="426"/>
      <c r="H9" s="426"/>
      <c r="I9" s="426"/>
      <c r="J9" s="426">
        <v>170.9</v>
      </c>
      <c r="K9" s="321"/>
    </row>
    <row r="10" spans="1:11" s="28" customFormat="1" ht="24.75" customHeight="1">
      <c r="A10" s="288" t="s">
        <v>108</v>
      </c>
      <c r="B10" s="289" t="s">
        <v>202</v>
      </c>
      <c r="C10" s="290" t="s">
        <v>202</v>
      </c>
      <c r="D10" s="291" t="s">
        <v>241</v>
      </c>
      <c r="E10" s="427" t="s">
        <v>258</v>
      </c>
      <c r="F10" s="343">
        <f>SUM(G10:K10)</f>
        <v>170.9</v>
      </c>
      <c r="G10" s="343"/>
      <c r="H10" s="343"/>
      <c r="I10" s="343"/>
      <c r="J10" s="343">
        <v>170.9</v>
      </c>
      <c r="K10" s="295"/>
    </row>
  </sheetData>
  <sheetProtection formatCells="0" formatColumns="0" formatRows="0"/>
  <mergeCells count="15">
    <mergeCell ref="G5:G6"/>
    <mergeCell ref="H5:H6"/>
    <mergeCell ref="I5:I6"/>
    <mergeCell ref="J5:J6"/>
    <mergeCell ref="K5:K6"/>
    <mergeCell ref="A2:K2"/>
    <mergeCell ref="J3:K3"/>
    <mergeCell ref="A4:C4"/>
    <mergeCell ref="F4:K4"/>
    <mergeCell ref="A5:A6"/>
    <mergeCell ref="B5:B6"/>
    <mergeCell ref="C5:C6"/>
    <mergeCell ref="D4:D6"/>
    <mergeCell ref="E4:E6"/>
    <mergeCell ref="F5:F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showZeros="0" zoomScalePageLayoutView="0" workbookViewId="0" topLeftCell="A1">
      <selection activeCell="G22" sqref="G22"/>
    </sheetView>
  </sheetViews>
  <sheetFormatPr defaultColWidth="9.00390625" defaultRowHeight="14.25"/>
  <cols>
    <col min="1" max="1" width="37.00390625" style="0" bestFit="1" customWidth="1"/>
    <col min="2" max="2" width="15.50390625" style="0" customWidth="1"/>
    <col min="3" max="3" width="24.00390625" style="0" bestFit="1" customWidth="1"/>
    <col min="4" max="6" width="13.875" style="0" customWidth="1"/>
  </cols>
  <sheetData>
    <row r="1" spans="1:6" ht="20.25" customHeight="1">
      <c r="A1" s="402"/>
      <c r="B1" s="403"/>
      <c r="C1" s="403"/>
      <c r="D1" s="403"/>
      <c r="E1" s="403"/>
      <c r="F1" s="404" t="s">
        <v>259</v>
      </c>
    </row>
    <row r="2" spans="1:6" ht="24" customHeight="1">
      <c r="A2" s="593" t="s">
        <v>260</v>
      </c>
      <c r="B2" s="593"/>
      <c r="C2" s="593"/>
      <c r="D2" s="593"/>
      <c r="E2" s="593"/>
      <c r="F2" s="593"/>
    </row>
    <row r="3" spans="1:6" ht="14.25" customHeight="1">
      <c r="A3" s="594" t="s">
        <v>2</v>
      </c>
      <c r="B3" s="594"/>
      <c r="C3" s="594"/>
      <c r="D3" s="405"/>
      <c r="E3" s="405"/>
      <c r="F3" s="406" t="s">
        <v>3</v>
      </c>
    </row>
    <row r="4" spans="1:6" ht="17.25" customHeight="1">
      <c r="A4" s="407" t="s">
        <v>4</v>
      </c>
      <c r="B4" s="408"/>
      <c r="C4" s="408" t="s">
        <v>5</v>
      </c>
      <c r="D4" s="408"/>
      <c r="E4" s="408"/>
      <c r="F4" s="409"/>
    </row>
    <row r="5" spans="1:6" ht="17.25" customHeight="1">
      <c r="A5" s="410" t="s">
        <v>6</v>
      </c>
      <c r="B5" s="411" t="s">
        <v>7</v>
      </c>
      <c r="C5" s="412" t="s">
        <v>6</v>
      </c>
      <c r="D5" s="411" t="s">
        <v>81</v>
      </c>
      <c r="E5" s="412" t="s">
        <v>261</v>
      </c>
      <c r="F5" s="413" t="s">
        <v>262</v>
      </c>
    </row>
    <row r="6" spans="1:6" s="28" customFormat="1" ht="15" customHeight="1">
      <c r="A6" s="414" t="s">
        <v>263</v>
      </c>
      <c r="B6" s="415"/>
      <c r="C6" s="416" t="s">
        <v>12</v>
      </c>
      <c r="D6" s="417"/>
      <c r="E6" s="417"/>
      <c r="F6" s="418"/>
    </row>
    <row r="7" spans="1:6" s="28" customFormat="1" ht="15" customHeight="1">
      <c r="A7" s="414" t="s">
        <v>264</v>
      </c>
      <c r="B7" s="415">
        <v>1236.6</v>
      </c>
      <c r="C7" s="263" t="s">
        <v>16</v>
      </c>
      <c r="D7" s="417"/>
      <c r="E7" s="417"/>
      <c r="F7" s="418"/>
    </row>
    <row r="8" spans="1:6" s="28" customFormat="1" ht="15" customHeight="1">
      <c r="A8" s="414" t="s">
        <v>19</v>
      </c>
      <c r="B8" s="415">
        <v>1000</v>
      </c>
      <c r="C8" s="416" t="s">
        <v>20</v>
      </c>
      <c r="D8" s="417"/>
      <c r="E8" s="417"/>
      <c r="F8" s="418"/>
    </row>
    <row r="9" spans="1:6" s="28" customFormat="1" ht="15" customHeight="1">
      <c r="A9" s="414" t="s">
        <v>265</v>
      </c>
      <c r="B9" s="415"/>
      <c r="C9" s="416" t="s">
        <v>24</v>
      </c>
      <c r="D9" s="417"/>
      <c r="E9" s="417"/>
      <c r="F9" s="418"/>
    </row>
    <row r="10" spans="1:6" s="28" customFormat="1" ht="15" customHeight="1">
      <c r="A10" s="414"/>
      <c r="B10" s="415"/>
      <c r="C10" s="416" t="s">
        <v>28</v>
      </c>
      <c r="D10" s="417"/>
      <c r="E10" s="417"/>
      <c r="F10" s="418"/>
    </row>
    <row r="11" spans="1:6" s="28" customFormat="1" ht="15" customHeight="1">
      <c r="A11" s="414"/>
      <c r="B11" s="415"/>
      <c r="C11" s="416" t="s">
        <v>32</v>
      </c>
      <c r="D11" s="417"/>
      <c r="E11" s="417"/>
      <c r="F11" s="418"/>
    </row>
    <row r="12" spans="1:6" s="28" customFormat="1" ht="15" customHeight="1">
      <c r="A12" s="414"/>
      <c r="B12" s="415"/>
      <c r="C12" s="416" t="s">
        <v>36</v>
      </c>
      <c r="D12" s="417"/>
      <c r="E12" s="417"/>
      <c r="F12" s="418"/>
    </row>
    <row r="13" spans="1:6" s="28" customFormat="1" ht="15" customHeight="1">
      <c r="A13" s="414"/>
      <c r="B13" s="415"/>
      <c r="C13" s="416" t="s">
        <v>40</v>
      </c>
      <c r="D13" s="417"/>
      <c r="E13" s="417"/>
      <c r="F13" s="418"/>
    </row>
    <row r="14" spans="1:6" s="28" customFormat="1" ht="15" customHeight="1">
      <c r="A14" s="419"/>
      <c r="B14" s="415"/>
      <c r="C14" s="416" t="s">
        <v>44</v>
      </c>
      <c r="D14" s="417"/>
      <c r="E14" s="417"/>
      <c r="F14" s="418"/>
    </row>
    <row r="15" spans="1:6" s="28" customFormat="1" ht="15" customHeight="1">
      <c r="A15" s="414"/>
      <c r="B15" s="415"/>
      <c r="C15" s="416" t="s">
        <v>47</v>
      </c>
      <c r="D15" s="417">
        <v>2204.6</v>
      </c>
      <c r="E15" s="417">
        <v>2204.6</v>
      </c>
      <c r="F15" s="418"/>
    </row>
    <row r="16" spans="1:6" s="28" customFormat="1" ht="15" customHeight="1">
      <c r="A16" s="414"/>
      <c r="B16" s="415"/>
      <c r="C16" s="416" t="s">
        <v>50</v>
      </c>
      <c r="D16" s="417"/>
      <c r="E16" s="417"/>
      <c r="F16" s="418"/>
    </row>
    <row r="17" spans="1:6" s="28" customFormat="1" ht="15" customHeight="1">
      <c r="A17" s="414"/>
      <c r="B17" s="415"/>
      <c r="C17" s="416" t="s">
        <v>53</v>
      </c>
      <c r="D17" s="417"/>
      <c r="E17" s="417"/>
      <c r="F17" s="418"/>
    </row>
    <row r="18" spans="1:6" s="28" customFormat="1" ht="15" customHeight="1">
      <c r="A18" s="414"/>
      <c r="B18" s="415"/>
      <c r="C18" s="420" t="s">
        <v>56</v>
      </c>
      <c r="D18" s="417"/>
      <c r="E18" s="417"/>
      <c r="F18" s="418"/>
    </row>
    <row r="19" spans="1:6" s="28" customFormat="1" ht="15" customHeight="1">
      <c r="A19" s="414"/>
      <c r="B19" s="415"/>
      <c r="C19" s="420" t="s">
        <v>59</v>
      </c>
      <c r="D19" s="417"/>
      <c r="E19" s="417"/>
      <c r="F19" s="418"/>
    </row>
    <row r="20" spans="1:6" s="28" customFormat="1" ht="15" customHeight="1">
      <c r="A20" s="414"/>
      <c r="B20" s="415"/>
      <c r="C20" s="420" t="s">
        <v>62</v>
      </c>
      <c r="D20" s="417"/>
      <c r="E20" s="417"/>
      <c r="F20" s="418"/>
    </row>
    <row r="21" spans="1:6" s="28" customFormat="1" ht="15" customHeight="1">
      <c r="A21" s="414"/>
      <c r="B21" s="415"/>
      <c r="C21" s="420" t="s">
        <v>65</v>
      </c>
      <c r="D21" s="417">
        <v>32</v>
      </c>
      <c r="E21" s="417">
        <v>32</v>
      </c>
      <c r="F21" s="418"/>
    </row>
    <row r="22" spans="1:6" s="28" customFormat="1" ht="15" customHeight="1">
      <c r="A22" s="414"/>
      <c r="B22" s="415"/>
      <c r="C22" s="420" t="s">
        <v>66</v>
      </c>
      <c r="D22" s="417"/>
      <c r="E22" s="417"/>
      <c r="F22" s="418"/>
    </row>
    <row r="23" spans="1:6" s="28" customFormat="1" ht="15" customHeight="1">
      <c r="A23" s="414"/>
      <c r="B23" s="415"/>
      <c r="C23" s="420" t="s">
        <v>67</v>
      </c>
      <c r="D23" s="417"/>
      <c r="E23" s="417"/>
      <c r="F23" s="418"/>
    </row>
    <row r="24" spans="1:6" s="28" customFormat="1" ht="15" customHeight="1">
      <c r="A24" s="414"/>
      <c r="B24" s="415"/>
      <c r="C24" s="420" t="s">
        <v>68</v>
      </c>
      <c r="D24" s="417"/>
      <c r="E24" s="417"/>
      <c r="F24" s="418"/>
    </row>
    <row r="25" spans="1:6" s="28" customFormat="1" ht="15" customHeight="1">
      <c r="A25" s="414"/>
      <c r="B25" s="415"/>
      <c r="C25" s="420" t="s">
        <v>69</v>
      </c>
      <c r="D25" s="417"/>
      <c r="E25" s="417"/>
      <c r="F25" s="418"/>
    </row>
    <row r="26" spans="1:6" s="28" customFormat="1" ht="15" customHeight="1">
      <c r="A26" s="421" t="s">
        <v>70</v>
      </c>
      <c r="B26" s="422">
        <v>2236.6</v>
      </c>
      <c r="C26" s="423" t="s">
        <v>71</v>
      </c>
      <c r="D26" s="424">
        <f>SUM(D15+D21)</f>
        <v>2236.6</v>
      </c>
      <c r="E26" s="424">
        <f>SUM(E15:E25)</f>
        <v>2236.6</v>
      </c>
      <c r="F26" s="425"/>
    </row>
    <row r="27" spans="1:6" ht="14.25" customHeight="1">
      <c r="A27" s="695"/>
      <c r="B27" s="695"/>
      <c r="C27" s="695"/>
      <c r="D27" s="695"/>
      <c r="E27" s="695"/>
      <c r="F27" s="695"/>
    </row>
  </sheetData>
  <sheetProtection formatCells="0" formatColumns="0" formatRows="0"/>
  <mergeCells count="3">
    <mergeCell ref="A2:F2"/>
    <mergeCell ref="A3:C3"/>
    <mergeCell ref="A27:F27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18"/>
  <sheetViews>
    <sheetView showGridLines="0" showZeros="0" zoomScalePageLayoutView="0" workbookViewId="0" topLeftCell="A2">
      <selection activeCell="A4" sqref="A4:S18"/>
    </sheetView>
  </sheetViews>
  <sheetFormatPr defaultColWidth="6.875" defaultRowHeight="18.75" customHeight="1"/>
  <cols>
    <col min="1" max="1" width="5.25390625" style="368" customWidth="1"/>
    <col min="2" max="3" width="5.25390625" style="369" customWidth="1"/>
    <col min="4" max="4" width="7.625" style="370" customWidth="1"/>
    <col min="5" max="5" width="30.75390625" style="371" customWidth="1"/>
    <col min="6" max="13" width="8.625" style="372" customWidth="1"/>
    <col min="14" max="18" width="8.625" style="373" customWidth="1"/>
    <col min="19" max="19" width="8.625" style="374" customWidth="1"/>
    <col min="20" max="247" width="8.00390625" style="373" customWidth="1"/>
    <col min="248" max="252" width="6.875" style="374" customWidth="1"/>
    <col min="253" max="16384" width="6.875" style="374" customWidth="1"/>
  </cols>
  <sheetData>
    <row r="1" spans="1:252" ht="23.25" customHeight="1">
      <c r="A1" s="375"/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Q1" s="375"/>
      <c r="R1" s="375"/>
      <c r="S1" s="375" t="s">
        <v>266</v>
      </c>
      <c r="IN1"/>
      <c r="IO1"/>
      <c r="IP1"/>
      <c r="IQ1"/>
      <c r="IR1"/>
    </row>
    <row r="2" spans="1:252" ht="23.25" customHeight="1">
      <c r="A2" s="696" t="s">
        <v>267</v>
      </c>
      <c r="B2" s="696"/>
      <c r="C2" s="696"/>
      <c r="D2" s="696"/>
      <c r="E2" s="696"/>
      <c r="F2" s="696"/>
      <c r="G2" s="696"/>
      <c r="H2" s="696"/>
      <c r="I2" s="696"/>
      <c r="J2" s="696"/>
      <c r="K2" s="696"/>
      <c r="L2" s="696"/>
      <c r="M2" s="696"/>
      <c r="N2" s="696"/>
      <c r="O2" s="696"/>
      <c r="P2" s="696"/>
      <c r="Q2" s="696"/>
      <c r="R2" s="696"/>
      <c r="S2" s="696"/>
      <c r="IN2"/>
      <c r="IO2"/>
      <c r="IP2"/>
      <c r="IQ2"/>
      <c r="IR2"/>
    </row>
    <row r="3" spans="1:252" s="366" customFormat="1" ht="23.25" customHeight="1">
      <c r="A3" s="4" t="s">
        <v>2</v>
      </c>
      <c r="B3" s="376"/>
      <c r="C3" s="376"/>
      <c r="D3" s="375"/>
      <c r="E3" s="375"/>
      <c r="F3" s="375"/>
      <c r="G3" s="375"/>
      <c r="H3" s="375"/>
      <c r="I3" s="375"/>
      <c r="J3" s="375"/>
      <c r="K3" s="375"/>
      <c r="L3" s="375"/>
      <c r="M3" s="375"/>
      <c r="N3" s="375"/>
      <c r="O3" s="375"/>
      <c r="Q3" s="375"/>
      <c r="R3" s="375"/>
      <c r="S3" s="399" t="s">
        <v>78</v>
      </c>
      <c r="IN3"/>
      <c r="IO3"/>
      <c r="IP3"/>
      <c r="IQ3"/>
      <c r="IR3"/>
    </row>
    <row r="4" spans="1:252" s="366" customFormat="1" ht="23.25" customHeight="1">
      <c r="A4" s="377" t="s">
        <v>122</v>
      </c>
      <c r="B4" s="378"/>
      <c r="C4" s="378"/>
      <c r="D4" s="701" t="s">
        <v>79</v>
      </c>
      <c r="E4" s="701" t="s">
        <v>98</v>
      </c>
      <c r="F4" s="702" t="s">
        <v>268</v>
      </c>
      <c r="G4" s="379" t="s">
        <v>124</v>
      </c>
      <c r="H4" s="379"/>
      <c r="I4" s="379"/>
      <c r="J4" s="379"/>
      <c r="K4" s="379" t="s">
        <v>125</v>
      </c>
      <c r="L4" s="379"/>
      <c r="M4" s="379"/>
      <c r="N4" s="379"/>
      <c r="O4" s="379"/>
      <c r="P4" s="379"/>
      <c r="Q4" s="379"/>
      <c r="R4" s="379"/>
      <c r="S4" s="704" t="s">
        <v>128</v>
      </c>
      <c r="IN4"/>
      <c r="IO4"/>
      <c r="IP4"/>
      <c r="IQ4"/>
      <c r="IR4"/>
    </row>
    <row r="5" spans="1:252" s="366" customFormat="1" ht="23.25" customHeight="1">
      <c r="A5" s="697" t="s">
        <v>100</v>
      </c>
      <c r="B5" s="698" t="s">
        <v>101</v>
      </c>
      <c r="C5" s="699" t="s">
        <v>102</v>
      </c>
      <c r="D5" s="698"/>
      <c r="E5" s="698"/>
      <c r="F5" s="703"/>
      <c r="G5" s="698" t="s">
        <v>81</v>
      </c>
      <c r="H5" s="698" t="s">
        <v>129</v>
      </c>
      <c r="I5" s="698" t="s">
        <v>130</v>
      </c>
      <c r="J5" s="698" t="s">
        <v>131</v>
      </c>
      <c r="K5" s="698" t="s">
        <v>81</v>
      </c>
      <c r="L5" s="698" t="s">
        <v>132</v>
      </c>
      <c r="M5" s="698" t="s">
        <v>133</v>
      </c>
      <c r="N5" s="698" t="s">
        <v>134</v>
      </c>
      <c r="O5" s="698" t="s">
        <v>135</v>
      </c>
      <c r="P5" s="698" t="s">
        <v>136</v>
      </c>
      <c r="Q5" s="698" t="s">
        <v>137</v>
      </c>
      <c r="R5" s="698" t="s">
        <v>138</v>
      </c>
      <c r="S5" s="705"/>
      <c r="IN5"/>
      <c r="IO5"/>
      <c r="IP5"/>
      <c r="IQ5"/>
      <c r="IR5"/>
    </row>
    <row r="6" spans="1:252" ht="31.5" customHeight="1">
      <c r="A6" s="697"/>
      <c r="B6" s="698"/>
      <c r="C6" s="700"/>
      <c r="D6" s="698"/>
      <c r="E6" s="698"/>
      <c r="F6" s="700"/>
      <c r="G6" s="698"/>
      <c r="H6" s="698"/>
      <c r="I6" s="698"/>
      <c r="J6" s="698"/>
      <c r="K6" s="698"/>
      <c r="L6" s="698"/>
      <c r="M6" s="698"/>
      <c r="N6" s="698"/>
      <c r="O6" s="698"/>
      <c r="P6" s="698"/>
      <c r="Q6" s="698"/>
      <c r="R6" s="698"/>
      <c r="S6" s="705"/>
      <c r="IN6"/>
      <c r="IO6"/>
      <c r="IP6"/>
      <c r="IQ6"/>
      <c r="IR6"/>
    </row>
    <row r="7" spans="1:19" ht="23.25" customHeight="1">
      <c r="A7" s="128"/>
      <c r="B7" s="129"/>
      <c r="C7" s="129"/>
      <c r="D7" s="129"/>
      <c r="E7" s="129" t="s">
        <v>139</v>
      </c>
      <c r="F7" s="130">
        <f>SUM(F8++F16)</f>
        <v>2236.6000000000004</v>
      </c>
      <c r="G7" s="130">
        <f>SUM(G8)</f>
        <v>1917.6000000000001</v>
      </c>
      <c r="H7" s="130">
        <f>SUM(H8)</f>
        <v>1297.7</v>
      </c>
      <c r="I7" s="130">
        <f>SUM(I8)</f>
        <v>449</v>
      </c>
      <c r="J7" s="130">
        <f>SUM(J8)</f>
        <v>170.9</v>
      </c>
      <c r="K7" s="130">
        <f>SUM(K8+K16)</f>
        <v>319</v>
      </c>
      <c r="L7" s="130">
        <f>SUM(L8+L16)</f>
        <v>319</v>
      </c>
      <c r="M7" s="395"/>
      <c r="N7" s="396"/>
      <c r="O7" s="396"/>
      <c r="P7" s="396"/>
      <c r="Q7" s="396"/>
      <c r="R7" s="396"/>
      <c r="S7" s="400"/>
    </row>
    <row r="8" spans="1:19" ht="23.25" customHeight="1">
      <c r="A8" s="80">
        <v>212</v>
      </c>
      <c r="B8" s="81"/>
      <c r="C8" s="81"/>
      <c r="D8" s="81">
        <v>183001</v>
      </c>
      <c r="E8" s="131" t="s">
        <v>104</v>
      </c>
      <c r="F8" s="132">
        <f>SUM(G8+K8)</f>
        <v>2204.6000000000004</v>
      </c>
      <c r="G8" s="132">
        <f>SUM(H8:J8)</f>
        <v>1917.6000000000001</v>
      </c>
      <c r="H8" s="132">
        <v>1297.7</v>
      </c>
      <c r="I8" s="132">
        <v>449</v>
      </c>
      <c r="J8" s="132">
        <v>170.9</v>
      </c>
      <c r="K8" s="132">
        <f>SUM(K9+K14)</f>
        <v>287</v>
      </c>
      <c r="L8" s="132">
        <f>SUM(L9+L14)</f>
        <v>287</v>
      </c>
      <c r="M8" s="395"/>
      <c r="N8" s="396"/>
      <c r="O8" s="396"/>
      <c r="P8" s="396"/>
      <c r="Q8" s="396"/>
      <c r="R8" s="396"/>
      <c r="S8" s="400"/>
    </row>
    <row r="9" spans="1:19" ht="23.25" customHeight="1">
      <c r="A9" s="133">
        <v>212</v>
      </c>
      <c r="B9" s="85" t="s">
        <v>105</v>
      </c>
      <c r="C9" s="86"/>
      <c r="D9" s="86">
        <v>183001</v>
      </c>
      <c r="E9" s="87" t="s">
        <v>140</v>
      </c>
      <c r="F9" s="134">
        <f>SUM(G9+K9)</f>
        <v>2174.6000000000004</v>
      </c>
      <c r="G9" s="134">
        <f>SUM(H9:J9)</f>
        <v>1917.6000000000001</v>
      </c>
      <c r="H9" s="134">
        <v>1297.7</v>
      </c>
      <c r="I9" s="134">
        <v>449</v>
      </c>
      <c r="J9" s="134">
        <v>170.9</v>
      </c>
      <c r="K9" s="134">
        <f>SUM(K10:K13)</f>
        <v>257</v>
      </c>
      <c r="L9" s="134">
        <f>SUM(L10:L13)</f>
        <v>257</v>
      </c>
      <c r="M9" s="395"/>
      <c r="N9" s="396"/>
      <c r="O9" s="396"/>
      <c r="P9" s="396"/>
      <c r="Q9" s="396"/>
      <c r="R9" s="396"/>
      <c r="S9" s="400"/>
    </row>
    <row r="10" spans="1:19" ht="23.25" customHeight="1">
      <c r="A10" s="84">
        <v>212</v>
      </c>
      <c r="B10" s="85" t="s">
        <v>105</v>
      </c>
      <c r="C10" s="85" t="s">
        <v>105</v>
      </c>
      <c r="D10" s="86">
        <v>183001</v>
      </c>
      <c r="E10" s="87" t="s">
        <v>107</v>
      </c>
      <c r="F10" s="134">
        <f>SUM(G10+K10)</f>
        <v>1917.6000000000001</v>
      </c>
      <c r="G10" s="134">
        <f>SUM(H10:J10)</f>
        <v>1917.6000000000001</v>
      </c>
      <c r="H10" s="134">
        <v>1297.7</v>
      </c>
      <c r="I10" s="134">
        <v>449</v>
      </c>
      <c r="J10" s="134">
        <v>170.9</v>
      </c>
      <c r="K10" s="134">
        <f>SUM(L10:R10)</f>
        <v>0</v>
      </c>
      <c r="L10" s="134"/>
      <c r="M10" s="395"/>
      <c r="N10" s="396"/>
      <c r="O10" s="396"/>
      <c r="P10" s="396"/>
      <c r="Q10" s="396"/>
      <c r="R10" s="396"/>
      <c r="S10" s="400"/>
    </row>
    <row r="11" spans="1:19" ht="23.25" customHeight="1">
      <c r="A11" s="88" t="s">
        <v>108</v>
      </c>
      <c r="B11" s="89" t="s">
        <v>105</v>
      </c>
      <c r="C11" s="90" t="s">
        <v>109</v>
      </c>
      <c r="D11" s="86">
        <v>183001</v>
      </c>
      <c r="E11" s="91" t="s">
        <v>141</v>
      </c>
      <c r="F11" s="135">
        <f aca="true" t="shared" si="0" ref="F11:F18">SUM(K11)</f>
        <v>5</v>
      </c>
      <c r="G11" s="135"/>
      <c r="H11" s="135"/>
      <c r="I11" s="135"/>
      <c r="J11" s="135"/>
      <c r="K11" s="135">
        <v>5</v>
      </c>
      <c r="L11" s="135">
        <v>5</v>
      </c>
      <c r="M11" s="395"/>
      <c r="N11" s="396"/>
      <c r="O11" s="396"/>
      <c r="P11" s="396"/>
      <c r="Q11" s="396"/>
      <c r="R11" s="396"/>
      <c r="S11" s="400"/>
    </row>
    <row r="12" spans="1:19" ht="23.25" customHeight="1">
      <c r="A12" s="88" t="s">
        <v>108</v>
      </c>
      <c r="B12" s="89" t="s">
        <v>105</v>
      </c>
      <c r="C12" s="90" t="s">
        <v>111</v>
      </c>
      <c r="D12" s="86">
        <v>183001</v>
      </c>
      <c r="E12" s="91" t="s">
        <v>142</v>
      </c>
      <c r="F12" s="135">
        <f t="shared" si="0"/>
        <v>177</v>
      </c>
      <c r="G12" s="135"/>
      <c r="H12" s="135"/>
      <c r="I12" s="135"/>
      <c r="J12" s="135"/>
      <c r="K12" s="135">
        <v>177</v>
      </c>
      <c r="L12" s="135">
        <v>177</v>
      </c>
      <c r="M12" s="395"/>
      <c r="N12" s="396"/>
      <c r="O12" s="396"/>
      <c r="P12" s="396"/>
      <c r="Q12" s="396"/>
      <c r="R12" s="396"/>
      <c r="S12" s="400"/>
    </row>
    <row r="13" spans="1:19" ht="23.25" customHeight="1">
      <c r="A13" s="88">
        <v>212</v>
      </c>
      <c r="B13" s="89" t="s">
        <v>105</v>
      </c>
      <c r="C13" s="90">
        <v>99</v>
      </c>
      <c r="D13" s="86">
        <v>183001</v>
      </c>
      <c r="E13" s="91" t="s">
        <v>143</v>
      </c>
      <c r="F13" s="135">
        <f t="shared" si="0"/>
        <v>75</v>
      </c>
      <c r="G13" s="135"/>
      <c r="H13" s="135"/>
      <c r="I13" s="135"/>
      <c r="J13" s="135"/>
      <c r="K13" s="135">
        <v>75</v>
      </c>
      <c r="L13" s="135">
        <v>75</v>
      </c>
      <c r="M13" s="395"/>
      <c r="N13" s="396"/>
      <c r="O13" s="396"/>
      <c r="P13" s="396"/>
      <c r="Q13" s="396"/>
      <c r="R13" s="396"/>
      <c r="S13" s="400"/>
    </row>
    <row r="14" spans="1:19" ht="23.25" customHeight="1">
      <c r="A14" s="88" t="s">
        <v>108</v>
      </c>
      <c r="B14" s="89" t="s">
        <v>109</v>
      </c>
      <c r="C14" s="90"/>
      <c r="D14" s="86">
        <v>183001</v>
      </c>
      <c r="E14" s="91" t="s">
        <v>144</v>
      </c>
      <c r="F14" s="135">
        <f t="shared" si="0"/>
        <v>30</v>
      </c>
      <c r="G14" s="135"/>
      <c r="H14" s="135"/>
      <c r="I14" s="135"/>
      <c r="J14" s="135"/>
      <c r="K14" s="135">
        <f>SUM(K15)</f>
        <v>30</v>
      </c>
      <c r="L14" s="135">
        <f>SUM(L15)</f>
        <v>30</v>
      </c>
      <c r="M14" s="395"/>
      <c r="N14" s="396"/>
      <c r="O14" s="396"/>
      <c r="P14" s="396"/>
      <c r="Q14" s="396"/>
      <c r="R14" s="396"/>
      <c r="S14" s="400"/>
    </row>
    <row r="15" spans="1:19" ht="23.25" customHeight="1">
      <c r="A15" s="88" t="s">
        <v>108</v>
      </c>
      <c r="B15" s="89" t="s">
        <v>109</v>
      </c>
      <c r="C15" s="90" t="s">
        <v>105</v>
      </c>
      <c r="D15" s="86">
        <v>183001</v>
      </c>
      <c r="E15" s="91" t="s">
        <v>145</v>
      </c>
      <c r="F15" s="135">
        <f t="shared" si="0"/>
        <v>30</v>
      </c>
      <c r="G15" s="135"/>
      <c r="H15" s="135"/>
      <c r="I15" s="135"/>
      <c r="J15" s="135"/>
      <c r="K15" s="135">
        <v>30</v>
      </c>
      <c r="L15" s="135">
        <v>30</v>
      </c>
      <c r="M15" s="395"/>
      <c r="N15" s="396"/>
      <c r="O15" s="396"/>
      <c r="P15" s="396"/>
      <c r="Q15" s="396"/>
      <c r="R15" s="396"/>
      <c r="S15" s="400"/>
    </row>
    <row r="16" spans="1:19" ht="23.25" customHeight="1">
      <c r="A16" s="94" t="s">
        <v>115</v>
      </c>
      <c r="B16" s="95"/>
      <c r="C16" s="96"/>
      <c r="D16" s="81">
        <v>183001</v>
      </c>
      <c r="E16" s="136" t="s">
        <v>146</v>
      </c>
      <c r="F16" s="137">
        <f t="shared" si="0"/>
        <v>32</v>
      </c>
      <c r="G16" s="137"/>
      <c r="H16" s="137"/>
      <c r="I16" s="137"/>
      <c r="J16" s="137"/>
      <c r="K16" s="137">
        <f>SUM(K17)</f>
        <v>32</v>
      </c>
      <c r="L16" s="137">
        <f>SUM(L17)</f>
        <v>32</v>
      </c>
      <c r="M16" s="395"/>
      <c r="N16" s="396"/>
      <c r="O16" s="396"/>
      <c r="P16" s="396"/>
      <c r="Q16" s="396"/>
      <c r="R16" s="396"/>
      <c r="S16" s="400"/>
    </row>
    <row r="17" spans="1:19" ht="23.25" customHeight="1">
      <c r="A17" s="88" t="s">
        <v>115</v>
      </c>
      <c r="B17" s="89" t="s">
        <v>105</v>
      </c>
      <c r="C17" s="90"/>
      <c r="D17" s="86">
        <v>183001</v>
      </c>
      <c r="E17" s="91" t="s">
        <v>147</v>
      </c>
      <c r="F17" s="135">
        <f t="shared" si="0"/>
        <v>32</v>
      </c>
      <c r="G17" s="135"/>
      <c r="H17" s="135"/>
      <c r="I17" s="135"/>
      <c r="J17" s="135"/>
      <c r="K17" s="135">
        <f>SUM(K18)</f>
        <v>32</v>
      </c>
      <c r="L17" s="135">
        <f>SUM(L18)</f>
        <v>32</v>
      </c>
      <c r="M17" s="395"/>
      <c r="N17" s="396"/>
      <c r="O17" s="396"/>
      <c r="P17" s="396"/>
      <c r="Q17" s="396"/>
      <c r="R17" s="396"/>
      <c r="S17" s="400"/>
    </row>
    <row r="18" spans="1:19" ht="23.25" customHeight="1">
      <c r="A18" s="98" t="s">
        <v>115</v>
      </c>
      <c r="B18" s="99" t="s">
        <v>105</v>
      </c>
      <c r="C18" s="100" t="s">
        <v>118</v>
      </c>
      <c r="D18" s="101">
        <v>183001</v>
      </c>
      <c r="E18" s="102" t="s">
        <v>148</v>
      </c>
      <c r="F18" s="138">
        <f t="shared" si="0"/>
        <v>32</v>
      </c>
      <c r="G18" s="138"/>
      <c r="H18" s="138"/>
      <c r="I18" s="138"/>
      <c r="J18" s="138"/>
      <c r="K18" s="138">
        <v>32</v>
      </c>
      <c r="L18" s="138">
        <v>32</v>
      </c>
      <c r="M18" s="397"/>
      <c r="N18" s="398"/>
      <c r="O18" s="398"/>
      <c r="P18" s="398"/>
      <c r="Q18" s="398"/>
      <c r="R18" s="398"/>
      <c r="S18" s="401"/>
    </row>
  </sheetData>
  <sheetProtection formatCells="0" formatColumns="0" formatRows="0"/>
  <mergeCells count="20">
    <mergeCell ref="P5:P6"/>
    <mergeCell ref="Q5:Q6"/>
    <mergeCell ref="R5:R6"/>
    <mergeCell ref="S4:S6"/>
    <mergeCell ref="J5:J6"/>
    <mergeCell ref="K5:K6"/>
    <mergeCell ref="L5:L6"/>
    <mergeCell ref="M5:M6"/>
    <mergeCell ref="N5:N6"/>
    <mergeCell ref="O5:O6"/>
    <mergeCell ref="A2:S2"/>
    <mergeCell ref="A5:A6"/>
    <mergeCell ref="B5:B6"/>
    <mergeCell ref="C5:C6"/>
    <mergeCell ref="D4:D6"/>
    <mergeCell ref="E4:E6"/>
    <mergeCell ref="F4:F6"/>
    <mergeCell ref="G5:G6"/>
    <mergeCell ref="H5:H6"/>
    <mergeCell ref="I5:I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17"/>
  <sheetViews>
    <sheetView showGridLines="0" showZeros="0" zoomScalePageLayoutView="0" workbookViewId="0" topLeftCell="A1">
      <selection activeCell="F7" sqref="F7:I10"/>
    </sheetView>
  </sheetViews>
  <sheetFormatPr defaultColWidth="6.875" defaultRowHeight="18.75" customHeight="1"/>
  <cols>
    <col min="1" max="1" width="5.375" style="368" customWidth="1"/>
    <col min="2" max="3" width="5.375" style="369" customWidth="1"/>
    <col min="4" max="4" width="7.625" style="370" customWidth="1"/>
    <col min="5" max="5" width="38.75390625" style="371" customWidth="1"/>
    <col min="6" max="8" width="8.625" style="372" customWidth="1"/>
    <col min="9" max="9" width="9.75390625" style="372" customWidth="1"/>
    <col min="10" max="237" width="8.00390625" style="373" customWidth="1"/>
    <col min="238" max="242" width="6.875" style="374" customWidth="1"/>
    <col min="243" max="16384" width="6.875" style="374" customWidth="1"/>
  </cols>
  <sheetData>
    <row r="1" spans="1:242" ht="23.25" customHeight="1">
      <c r="A1" s="375"/>
      <c r="B1" s="375"/>
      <c r="C1" s="375"/>
      <c r="D1" s="375"/>
      <c r="E1" s="375"/>
      <c r="F1" s="375"/>
      <c r="G1" s="375"/>
      <c r="H1" s="375"/>
      <c r="I1" s="375" t="s">
        <v>269</v>
      </c>
      <c r="ID1"/>
      <c r="IE1"/>
      <c r="IF1"/>
      <c r="IG1"/>
      <c r="IH1"/>
    </row>
    <row r="2" spans="1:242" ht="23.25" customHeight="1">
      <c r="A2" s="696" t="s">
        <v>270</v>
      </c>
      <c r="B2" s="696"/>
      <c r="C2" s="696"/>
      <c r="D2" s="696"/>
      <c r="E2" s="696"/>
      <c r="F2" s="696"/>
      <c r="G2" s="696"/>
      <c r="H2" s="696"/>
      <c r="I2" s="696"/>
      <c r="ID2"/>
      <c r="IE2"/>
      <c r="IF2"/>
      <c r="IG2"/>
      <c r="IH2"/>
    </row>
    <row r="3" spans="1:242" s="366" customFormat="1" ht="23.25" customHeight="1">
      <c r="A3" s="4" t="s">
        <v>2</v>
      </c>
      <c r="B3" s="376"/>
      <c r="C3" s="376"/>
      <c r="D3" s="375"/>
      <c r="E3" s="375"/>
      <c r="F3" s="375"/>
      <c r="G3" s="375"/>
      <c r="H3" s="375"/>
      <c r="I3" s="375" t="s">
        <v>78</v>
      </c>
      <c r="ID3"/>
      <c r="IE3"/>
      <c r="IF3"/>
      <c r="IG3"/>
      <c r="IH3"/>
    </row>
    <row r="4" spans="1:242" s="366" customFormat="1" ht="23.25" customHeight="1">
      <c r="A4" s="377" t="s">
        <v>122</v>
      </c>
      <c r="B4" s="378"/>
      <c r="C4" s="378"/>
      <c r="D4" s="701" t="s">
        <v>79</v>
      </c>
      <c r="E4" s="702" t="s">
        <v>98</v>
      </c>
      <c r="F4" s="379" t="s">
        <v>124</v>
      </c>
      <c r="G4" s="379"/>
      <c r="H4" s="379"/>
      <c r="I4" s="390"/>
      <c r="ID4"/>
      <c r="IE4"/>
      <c r="IF4"/>
      <c r="IG4"/>
      <c r="IH4"/>
    </row>
    <row r="5" spans="1:242" s="366" customFormat="1" ht="23.25" customHeight="1">
      <c r="A5" s="697" t="s">
        <v>100</v>
      </c>
      <c r="B5" s="698" t="s">
        <v>101</v>
      </c>
      <c r="C5" s="699" t="s">
        <v>102</v>
      </c>
      <c r="D5" s="698"/>
      <c r="E5" s="703"/>
      <c r="F5" s="698" t="s">
        <v>81</v>
      </c>
      <c r="G5" s="698" t="s">
        <v>129</v>
      </c>
      <c r="H5" s="698" t="s">
        <v>130</v>
      </c>
      <c r="I5" s="705" t="s">
        <v>131</v>
      </c>
      <c r="ID5"/>
      <c r="IE5"/>
      <c r="IF5"/>
      <c r="IG5"/>
      <c r="IH5"/>
    </row>
    <row r="6" spans="1:242" ht="31.5" customHeight="1">
      <c r="A6" s="697"/>
      <c r="B6" s="698"/>
      <c r="C6" s="700"/>
      <c r="D6" s="698"/>
      <c r="E6" s="700"/>
      <c r="F6" s="698"/>
      <c r="G6" s="698"/>
      <c r="H6" s="698"/>
      <c r="I6" s="705"/>
      <c r="ID6"/>
      <c r="IE6"/>
      <c r="IF6"/>
      <c r="IG6"/>
      <c r="IH6"/>
    </row>
    <row r="7" spans="1:242" ht="23.25" customHeight="1">
      <c r="A7" s="380"/>
      <c r="B7" s="381"/>
      <c r="C7" s="381"/>
      <c r="D7" s="381"/>
      <c r="E7" s="160" t="s">
        <v>81</v>
      </c>
      <c r="F7" s="382">
        <f>SUM(F8)</f>
        <v>1917.6000000000001</v>
      </c>
      <c r="G7" s="382">
        <f>SUM(G8)</f>
        <v>1297.7</v>
      </c>
      <c r="H7" s="382">
        <f>SUM(H8)</f>
        <v>449</v>
      </c>
      <c r="I7" s="391">
        <f>SUM(I8)</f>
        <v>170.9</v>
      </c>
      <c r="ID7"/>
      <c r="IE7"/>
      <c r="IF7"/>
      <c r="IG7"/>
      <c r="IH7"/>
    </row>
    <row r="8" spans="1:242" ht="23.25" customHeight="1">
      <c r="A8" s="285">
        <v>212</v>
      </c>
      <c r="B8" s="286"/>
      <c r="C8" s="286"/>
      <c r="D8" s="286">
        <v>183001</v>
      </c>
      <c r="E8" s="131" t="s">
        <v>104</v>
      </c>
      <c r="F8" s="383">
        <f>SUM(G8:I8)</f>
        <v>1917.6000000000001</v>
      </c>
      <c r="G8" s="383">
        <v>1297.7</v>
      </c>
      <c r="H8" s="383">
        <v>449</v>
      </c>
      <c r="I8" s="392">
        <v>170.9</v>
      </c>
      <c r="ID8"/>
      <c r="IE8"/>
      <c r="IF8"/>
      <c r="IG8"/>
      <c r="IH8"/>
    </row>
    <row r="9" spans="1:242" ht="23.25" customHeight="1">
      <c r="A9" s="285">
        <v>212</v>
      </c>
      <c r="B9" s="287" t="s">
        <v>105</v>
      </c>
      <c r="C9" s="286"/>
      <c r="D9" s="286">
        <v>183001</v>
      </c>
      <c r="E9" s="131" t="s">
        <v>249</v>
      </c>
      <c r="F9" s="383">
        <f>SUM(G9:I9)</f>
        <v>1917.6000000000001</v>
      </c>
      <c r="G9" s="383">
        <v>1297.7</v>
      </c>
      <c r="H9" s="383">
        <v>449</v>
      </c>
      <c r="I9" s="392">
        <v>170.9</v>
      </c>
      <c r="ID9"/>
      <c r="IE9"/>
      <c r="IF9"/>
      <c r="IG9"/>
      <c r="IH9"/>
    </row>
    <row r="10" spans="1:242" s="367" customFormat="1" ht="23.25" customHeight="1">
      <c r="A10" s="288" t="s">
        <v>108</v>
      </c>
      <c r="B10" s="289" t="s">
        <v>202</v>
      </c>
      <c r="C10" s="290" t="s">
        <v>202</v>
      </c>
      <c r="D10" s="291" t="s">
        <v>241</v>
      </c>
      <c r="E10" s="292" t="s">
        <v>271</v>
      </c>
      <c r="F10" s="384">
        <f>SUM(G10:I10)</f>
        <v>1917.6000000000001</v>
      </c>
      <c r="G10" s="384">
        <v>1297.7</v>
      </c>
      <c r="H10" s="384">
        <v>449</v>
      </c>
      <c r="I10" s="393">
        <v>170.9</v>
      </c>
      <c r="J10" s="394"/>
      <c r="K10" s="394"/>
      <c r="L10" s="394"/>
      <c r="M10" s="394"/>
      <c r="N10" s="394"/>
      <c r="O10" s="394"/>
      <c r="P10" s="394"/>
      <c r="Q10" s="394"/>
      <c r="R10" s="394"/>
      <c r="S10" s="394"/>
      <c r="T10" s="394"/>
      <c r="U10" s="394"/>
      <c r="V10" s="394"/>
      <c r="W10" s="394"/>
      <c r="X10" s="394"/>
      <c r="Y10" s="394"/>
      <c r="Z10" s="394"/>
      <c r="AA10" s="394"/>
      <c r="AB10" s="394"/>
      <c r="AC10" s="394"/>
      <c r="AD10" s="394"/>
      <c r="AE10" s="394"/>
      <c r="AF10" s="394"/>
      <c r="AG10" s="394"/>
      <c r="AH10" s="394"/>
      <c r="AI10" s="394"/>
      <c r="AJ10" s="394"/>
      <c r="AK10" s="394"/>
      <c r="AL10" s="394"/>
      <c r="AM10" s="394"/>
      <c r="AN10" s="394"/>
      <c r="AO10" s="394"/>
      <c r="AP10" s="394"/>
      <c r="AQ10" s="394"/>
      <c r="AR10" s="394"/>
      <c r="AS10" s="394"/>
      <c r="AT10" s="394"/>
      <c r="AU10" s="394"/>
      <c r="AV10" s="394"/>
      <c r="AW10" s="394"/>
      <c r="AX10" s="394"/>
      <c r="AY10" s="394"/>
      <c r="AZ10" s="394"/>
      <c r="BA10" s="394"/>
      <c r="BB10" s="394"/>
      <c r="BC10" s="394"/>
      <c r="BD10" s="394"/>
      <c r="BE10" s="394"/>
      <c r="BF10" s="394"/>
      <c r="BG10" s="394"/>
      <c r="BH10" s="394"/>
      <c r="BI10" s="394"/>
      <c r="BJ10" s="394"/>
      <c r="BK10" s="394"/>
      <c r="BL10" s="394"/>
      <c r="BM10" s="394"/>
      <c r="BN10" s="394"/>
      <c r="BO10" s="394"/>
      <c r="BP10" s="394"/>
      <c r="BQ10" s="394"/>
      <c r="BR10" s="394"/>
      <c r="BS10" s="394"/>
      <c r="BT10" s="394"/>
      <c r="BU10" s="394"/>
      <c r="BV10" s="394"/>
      <c r="BW10" s="394"/>
      <c r="BX10" s="394"/>
      <c r="BY10" s="394"/>
      <c r="BZ10" s="394"/>
      <c r="CA10" s="394"/>
      <c r="CB10" s="394"/>
      <c r="CC10" s="394"/>
      <c r="CD10" s="394"/>
      <c r="CE10" s="394"/>
      <c r="CF10" s="394"/>
      <c r="CG10" s="394"/>
      <c r="CH10" s="394"/>
      <c r="CI10" s="394"/>
      <c r="CJ10" s="394"/>
      <c r="CK10" s="394"/>
      <c r="CL10" s="394"/>
      <c r="CM10" s="394"/>
      <c r="CN10" s="394"/>
      <c r="CO10" s="394"/>
      <c r="CP10" s="394"/>
      <c r="CQ10" s="394"/>
      <c r="CR10" s="394"/>
      <c r="CS10" s="394"/>
      <c r="CT10" s="394"/>
      <c r="CU10" s="394"/>
      <c r="CV10" s="394"/>
      <c r="CW10" s="394"/>
      <c r="CX10" s="394"/>
      <c r="CY10" s="394"/>
      <c r="CZ10" s="394"/>
      <c r="DA10" s="394"/>
      <c r="DB10" s="394"/>
      <c r="DC10" s="394"/>
      <c r="DD10" s="394"/>
      <c r="DE10" s="394"/>
      <c r="DF10" s="394"/>
      <c r="DG10" s="394"/>
      <c r="DH10" s="394"/>
      <c r="DI10" s="394"/>
      <c r="DJ10" s="394"/>
      <c r="DK10" s="394"/>
      <c r="DL10" s="394"/>
      <c r="DM10" s="394"/>
      <c r="DN10" s="394"/>
      <c r="DO10" s="394"/>
      <c r="DP10" s="394"/>
      <c r="DQ10" s="394"/>
      <c r="DR10" s="394"/>
      <c r="DS10" s="394"/>
      <c r="DT10" s="394"/>
      <c r="DU10" s="394"/>
      <c r="DV10" s="394"/>
      <c r="DW10" s="394"/>
      <c r="DX10" s="394"/>
      <c r="DY10" s="394"/>
      <c r="DZ10" s="394"/>
      <c r="EA10" s="394"/>
      <c r="EB10" s="394"/>
      <c r="EC10" s="394"/>
      <c r="ED10" s="394"/>
      <c r="EE10" s="394"/>
      <c r="EF10" s="394"/>
      <c r="EG10" s="394"/>
      <c r="EH10" s="394"/>
      <c r="EI10" s="394"/>
      <c r="EJ10" s="394"/>
      <c r="EK10" s="394"/>
      <c r="EL10" s="394"/>
      <c r="EM10" s="394"/>
      <c r="EN10" s="394"/>
      <c r="EO10" s="394"/>
      <c r="EP10" s="394"/>
      <c r="EQ10" s="394"/>
      <c r="ER10" s="394"/>
      <c r="ES10" s="394"/>
      <c r="ET10" s="394"/>
      <c r="EU10" s="394"/>
      <c r="EV10" s="394"/>
      <c r="EW10" s="394"/>
      <c r="EX10" s="394"/>
      <c r="EY10" s="394"/>
      <c r="EZ10" s="394"/>
      <c r="FA10" s="394"/>
      <c r="FB10" s="394"/>
      <c r="FC10" s="394"/>
      <c r="FD10" s="394"/>
      <c r="FE10" s="394"/>
      <c r="FF10" s="394"/>
      <c r="FG10" s="394"/>
      <c r="FH10" s="394"/>
      <c r="FI10" s="394"/>
      <c r="FJ10" s="394"/>
      <c r="FK10" s="394"/>
      <c r="FL10" s="394"/>
      <c r="FM10" s="394"/>
      <c r="FN10" s="394"/>
      <c r="FO10" s="394"/>
      <c r="FP10" s="394"/>
      <c r="FQ10" s="394"/>
      <c r="FR10" s="394"/>
      <c r="FS10" s="394"/>
      <c r="FT10" s="394"/>
      <c r="FU10" s="394"/>
      <c r="FV10" s="394"/>
      <c r="FW10" s="394"/>
      <c r="FX10" s="394"/>
      <c r="FY10" s="394"/>
      <c r="FZ10" s="394"/>
      <c r="GA10" s="394"/>
      <c r="GB10" s="394"/>
      <c r="GC10" s="394"/>
      <c r="GD10" s="394"/>
      <c r="GE10" s="394"/>
      <c r="GF10" s="394"/>
      <c r="GG10" s="394"/>
      <c r="GH10" s="394"/>
      <c r="GI10" s="394"/>
      <c r="GJ10" s="394"/>
      <c r="GK10" s="394"/>
      <c r="GL10" s="394"/>
      <c r="GM10" s="394"/>
      <c r="GN10" s="394"/>
      <c r="GO10" s="394"/>
      <c r="GP10" s="394"/>
      <c r="GQ10" s="394"/>
      <c r="GR10" s="394"/>
      <c r="GS10" s="394"/>
      <c r="GT10" s="394"/>
      <c r="GU10" s="394"/>
      <c r="GV10" s="394"/>
      <c r="GW10" s="394"/>
      <c r="GX10" s="394"/>
      <c r="GY10" s="394"/>
      <c r="GZ10" s="394"/>
      <c r="HA10" s="394"/>
      <c r="HB10" s="394"/>
      <c r="HC10" s="394"/>
      <c r="HD10" s="394"/>
      <c r="HE10" s="394"/>
      <c r="HF10" s="394"/>
      <c r="HG10" s="394"/>
      <c r="HH10" s="394"/>
      <c r="HI10" s="394"/>
      <c r="HJ10" s="394"/>
      <c r="HK10" s="394"/>
      <c r="HL10" s="394"/>
      <c r="HM10" s="394"/>
      <c r="HN10" s="394"/>
      <c r="HO10" s="394"/>
      <c r="HP10" s="394"/>
      <c r="HQ10" s="394"/>
      <c r="HR10" s="394"/>
      <c r="HS10" s="394"/>
      <c r="HT10" s="394"/>
      <c r="HU10" s="394"/>
      <c r="HV10" s="394"/>
      <c r="HW10" s="394"/>
      <c r="HX10" s="394"/>
      <c r="HY10" s="394"/>
      <c r="HZ10" s="394"/>
      <c r="IA10" s="394"/>
      <c r="IB10" s="394"/>
      <c r="IC10" s="394"/>
      <c r="ID10" s="28"/>
      <c r="IE10" s="28"/>
      <c r="IF10" s="28"/>
      <c r="IG10" s="28"/>
      <c r="IH10" s="28"/>
    </row>
    <row r="11" spans="1:242" ht="29.25" customHeight="1">
      <c r="A11" s="385"/>
      <c r="B11" s="386"/>
      <c r="C11" s="386"/>
      <c r="D11" s="387"/>
      <c r="E11" s="388"/>
      <c r="G11" s="389"/>
      <c r="H11" s="389"/>
      <c r="I11" s="389"/>
      <c r="ID11"/>
      <c r="IE11"/>
      <c r="IF11"/>
      <c r="IG11"/>
      <c r="IH11"/>
    </row>
    <row r="12" spans="1:242" ht="18.75" customHeight="1">
      <c r="A12" s="385"/>
      <c r="B12" s="386"/>
      <c r="C12" s="386"/>
      <c r="D12" s="387"/>
      <c r="E12" s="388"/>
      <c r="G12" s="389"/>
      <c r="H12" s="389"/>
      <c r="I12" s="389"/>
      <c r="ID12"/>
      <c r="IE12"/>
      <c r="IF12"/>
      <c r="IG12"/>
      <c r="IH12"/>
    </row>
    <row r="13" spans="2:242" ht="18.75" customHeight="1">
      <c r="B13" s="386"/>
      <c r="C13" s="386"/>
      <c r="D13" s="387"/>
      <c r="E13" s="388"/>
      <c r="G13" s="389"/>
      <c r="H13" s="389"/>
      <c r="I13" s="389"/>
      <c r="ID13"/>
      <c r="IE13"/>
      <c r="IF13"/>
      <c r="IG13"/>
      <c r="IH13"/>
    </row>
    <row r="14" spans="4:242" ht="18.75" customHeight="1">
      <c r="D14" s="387"/>
      <c r="E14" s="388"/>
      <c r="G14" s="389"/>
      <c r="H14" s="389"/>
      <c r="I14" s="389"/>
      <c r="ID14"/>
      <c r="IE14"/>
      <c r="IF14"/>
      <c r="IG14"/>
      <c r="IH14"/>
    </row>
    <row r="15" spans="4:242" ht="18.75" customHeight="1">
      <c r="D15" s="387"/>
      <c r="E15" s="388"/>
      <c r="G15" s="389"/>
      <c r="H15" s="389"/>
      <c r="I15" s="389"/>
      <c r="ID15"/>
      <c r="IE15"/>
      <c r="IF15"/>
      <c r="IG15"/>
      <c r="IH15"/>
    </row>
    <row r="16" spans="7:242" ht="18.75" customHeight="1">
      <c r="G16" s="389"/>
      <c r="H16" s="389"/>
      <c r="ID16"/>
      <c r="IE16"/>
      <c r="IF16"/>
      <c r="IG16"/>
      <c r="IH16"/>
    </row>
    <row r="17" spans="4:242" ht="18.75" customHeight="1">
      <c r="D17" s="387"/>
      <c r="G17" s="389"/>
      <c r="H17" s="389"/>
      <c r="ID17"/>
      <c r="IE17"/>
      <c r="IF17"/>
      <c r="IG17"/>
      <c r="IH17"/>
    </row>
  </sheetData>
  <sheetProtection formatCells="0" formatColumns="0" formatRows="0"/>
  <mergeCells count="10">
    <mergeCell ref="A2:I2"/>
    <mergeCell ref="A5:A6"/>
    <mergeCell ref="B5:B6"/>
    <mergeCell ref="C5:C6"/>
    <mergeCell ref="D4:D6"/>
    <mergeCell ref="E4:E6"/>
    <mergeCell ref="F5:F6"/>
    <mergeCell ref="G5:G6"/>
    <mergeCell ref="H5:H6"/>
    <mergeCell ref="I5:I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8"/>
  <sheetViews>
    <sheetView showGridLines="0" showZeros="0" zoomScalePageLayoutView="0" workbookViewId="0" topLeftCell="I1">
      <selection activeCell="H7" sqref="H7:O7"/>
    </sheetView>
  </sheetViews>
  <sheetFormatPr defaultColWidth="6.75390625" defaultRowHeight="22.5" customHeight="1"/>
  <cols>
    <col min="1" max="3" width="3.625" style="344" customWidth="1"/>
    <col min="4" max="4" width="7.25390625" style="344" customWidth="1"/>
    <col min="5" max="5" width="24.75390625" style="344" customWidth="1"/>
    <col min="6" max="6" width="9.00390625" style="344" customWidth="1"/>
    <col min="7" max="7" width="8.50390625" style="344" customWidth="1"/>
    <col min="8" max="12" width="7.50390625" style="344" customWidth="1"/>
    <col min="13" max="13" width="7.50390625" style="345" customWidth="1"/>
    <col min="14" max="14" width="8.50390625" style="344" customWidth="1"/>
    <col min="15" max="23" width="7.50390625" style="344" customWidth="1"/>
    <col min="24" max="24" width="8.125" style="344" customWidth="1"/>
    <col min="25" max="27" width="7.50390625" style="344" customWidth="1"/>
    <col min="28" max="16384" width="6.75390625" style="344" customWidth="1"/>
  </cols>
  <sheetData>
    <row r="1" spans="2:28" ht="22.5" customHeight="1"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N1" s="346"/>
      <c r="O1" s="346"/>
      <c r="P1" s="346"/>
      <c r="Q1" s="346"/>
      <c r="R1" s="346"/>
      <c r="S1" s="346"/>
      <c r="T1" s="346"/>
      <c r="U1" s="346"/>
      <c r="V1" s="346"/>
      <c r="W1" s="346"/>
      <c r="AA1" s="359" t="s">
        <v>272</v>
      </c>
      <c r="AB1" s="360"/>
    </row>
    <row r="2" spans="1:27" ht="22.5" customHeight="1">
      <c r="A2" s="706" t="s">
        <v>273</v>
      </c>
      <c r="B2" s="706"/>
      <c r="C2" s="706"/>
      <c r="D2" s="706"/>
      <c r="E2" s="706"/>
      <c r="F2" s="706"/>
      <c r="G2" s="706"/>
      <c r="H2" s="706"/>
      <c r="I2" s="706"/>
      <c r="J2" s="706"/>
      <c r="K2" s="706"/>
      <c r="L2" s="706"/>
      <c r="M2" s="706"/>
      <c r="N2" s="706"/>
      <c r="O2" s="706"/>
      <c r="P2" s="706"/>
      <c r="Q2" s="706"/>
      <c r="R2" s="706"/>
      <c r="S2" s="706"/>
      <c r="T2" s="706"/>
      <c r="U2" s="706"/>
      <c r="V2" s="706"/>
      <c r="W2" s="706"/>
      <c r="X2" s="706"/>
      <c r="Y2" s="706"/>
      <c r="Z2" s="706"/>
      <c r="AA2" s="706"/>
    </row>
    <row r="3" spans="1:28" ht="22.5" customHeight="1">
      <c r="A3" s="4" t="s">
        <v>2</v>
      </c>
      <c r="B3" s="347"/>
      <c r="C3" s="347"/>
      <c r="D3" s="348"/>
      <c r="E3" s="348"/>
      <c r="F3" s="348"/>
      <c r="G3" s="348"/>
      <c r="H3" s="348"/>
      <c r="I3" s="348"/>
      <c r="J3" s="348"/>
      <c r="K3" s="348"/>
      <c r="L3" s="348"/>
      <c r="N3" s="348"/>
      <c r="O3" s="348"/>
      <c r="P3" s="348"/>
      <c r="Q3" s="348"/>
      <c r="R3" s="348"/>
      <c r="S3" s="348"/>
      <c r="T3" s="348"/>
      <c r="U3" s="348"/>
      <c r="V3" s="348"/>
      <c r="W3" s="348"/>
      <c r="Z3" s="707" t="s">
        <v>78</v>
      </c>
      <c r="AA3" s="707"/>
      <c r="AB3" s="361"/>
    </row>
    <row r="4" spans="1:27" ht="27" customHeight="1">
      <c r="A4" s="708" t="s">
        <v>97</v>
      </c>
      <c r="B4" s="709"/>
      <c r="C4" s="709"/>
      <c r="D4" s="711" t="s">
        <v>79</v>
      </c>
      <c r="E4" s="711" t="s">
        <v>98</v>
      </c>
      <c r="F4" s="711" t="s">
        <v>99</v>
      </c>
      <c r="G4" s="710" t="s">
        <v>175</v>
      </c>
      <c r="H4" s="710"/>
      <c r="I4" s="710"/>
      <c r="J4" s="710"/>
      <c r="K4" s="710"/>
      <c r="L4" s="710"/>
      <c r="M4" s="710"/>
      <c r="N4" s="710"/>
      <c r="O4" s="710" t="s">
        <v>176</v>
      </c>
      <c r="P4" s="710"/>
      <c r="Q4" s="710"/>
      <c r="R4" s="710"/>
      <c r="S4" s="710"/>
      <c r="T4" s="710"/>
      <c r="U4" s="710"/>
      <c r="V4" s="710"/>
      <c r="W4" s="654" t="s">
        <v>177</v>
      </c>
      <c r="X4" s="711" t="s">
        <v>178</v>
      </c>
      <c r="Y4" s="711"/>
      <c r="Z4" s="711"/>
      <c r="AA4" s="712"/>
    </row>
    <row r="5" spans="1:27" ht="27" customHeight="1">
      <c r="A5" s="713" t="s">
        <v>100</v>
      </c>
      <c r="B5" s="714" t="s">
        <v>101</v>
      </c>
      <c r="C5" s="714" t="s">
        <v>102</v>
      </c>
      <c r="D5" s="714"/>
      <c r="E5" s="714"/>
      <c r="F5" s="714"/>
      <c r="G5" s="714" t="s">
        <v>81</v>
      </c>
      <c r="H5" s="714" t="s">
        <v>179</v>
      </c>
      <c r="I5" s="714" t="s">
        <v>180</v>
      </c>
      <c r="J5" s="714" t="s">
        <v>181</v>
      </c>
      <c r="K5" s="714" t="s">
        <v>182</v>
      </c>
      <c r="L5" s="653" t="s">
        <v>183</v>
      </c>
      <c r="M5" s="714" t="s">
        <v>184</v>
      </c>
      <c r="N5" s="714" t="s">
        <v>185</v>
      </c>
      <c r="O5" s="714" t="s">
        <v>81</v>
      </c>
      <c r="P5" s="714" t="s">
        <v>186</v>
      </c>
      <c r="Q5" s="714" t="s">
        <v>187</v>
      </c>
      <c r="R5" s="714" t="s">
        <v>188</v>
      </c>
      <c r="S5" s="653" t="s">
        <v>189</v>
      </c>
      <c r="T5" s="714" t="s">
        <v>190</v>
      </c>
      <c r="U5" s="714" t="s">
        <v>191</v>
      </c>
      <c r="V5" s="714" t="s">
        <v>192</v>
      </c>
      <c r="W5" s="655"/>
      <c r="X5" s="714" t="s">
        <v>81</v>
      </c>
      <c r="Y5" s="714" t="s">
        <v>193</v>
      </c>
      <c r="Z5" s="714" t="s">
        <v>194</v>
      </c>
      <c r="AA5" s="715" t="s">
        <v>178</v>
      </c>
    </row>
    <row r="6" spans="1:27" ht="27" customHeight="1">
      <c r="A6" s="713"/>
      <c r="B6" s="714"/>
      <c r="C6" s="714"/>
      <c r="D6" s="714"/>
      <c r="E6" s="714"/>
      <c r="F6" s="714"/>
      <c r="G6" s="714"/>
      <c r="H6" s="714"/>
      <c r="I6" s="714"/>
      <c r="J6" s="714"/>
      <c r="K6" s="714"/>
      <c r="L6" s="653"/>
      <c r="M6" s="714"/>
      <c r="N6" s="714"/>
      <c r="O6" s="714"/>
      <c r="P6" s="714"/>
      <c r="Q6" s="714"/>
      <c r="R6" s="714"/>
      <c r="S6" s="653"/>
      <c r="T6" s="714"/>
      <c r="U6" s="714"/>
      <c r="V6" s="714"/>
      <c r="W6" s="656"/>
      <c r="X6" s="714"/>
      <c r="Y6" s="714"/>
      <c r="Z6" s="714"/>
      <c r="AA6" s="715"/>
    </row>
    <row r="7" spans="1:27" ht="22.5" customHeight="1">
      <c r="A7" s="349"/>
      <c r="B7" s="350"/>
      <c r="C7" s="350"/>
      <c r="D7" s="350"/>
      <c r="E7" s="160" t="s">
        <v>81</v>
      </c>
      <c r="F7" s="351">
        <f>SUM(F8)</f>
        <v>1297.6999999999998</v>
      </c>
      <c r="G7" s="351">
        <f aca="true" t="shared" si="0" ref="G7:AA7">SUM(G8)</f>
        <v>564</v>
      </c>
      <c r="H7" s="351">
        <f t="shared" si="0"/>
        <v>344.9</v>
      </c>
      <c r="I7" s="351">
        <f t="shared" si="0"/>
        <v>0</v>
      </c>
      <c r="J7" s="351">
        <f t="shared" si="0"/>
        <v>190.4</v>
      </c>
      <c r="K7" s="351">
        <f t="shared" si="0"/>
        <v>0</v>
      </c>
      <c r="L7" s="351">
        <f t="shared" si="0"/>
        <v>0</v>
      </c>
      <c r="M7" s="351">
        <f t="shared" si="0"/>
        <v>28.7</v>
      </c>
      <c r="N7" s="351">
        <f t="shared" si="0"/>
        <v>0</v>
      </c>
      <c r="O7" s="351">
        <f t="shared" si="0"/>
        <v>136.50000000000003</v>
      </c>
      <c r="P7" s="351">
        <f t="shared" si="0"/>
        <v>85.7</v>
      </c>
      <c r="Q7" s="351">
        <f t="shared" si="0"/>
        <v>40.2</v>
      </c>
      <c r="R7" s="351">
        <f t="shared" si="0"/>
        <v>5.3</v>
      </c>
      <c r="S7" s="351">
        <f t="shared" si="0"/>
        <v>0</v>
      </c>
      <c r="T7" s="351">
        <f t="shared" si="0"/>
        <v>5.3</v>
      </c>
      <c r="U7" s="351">
        <f t="shared" si="0"/>
        <v>0</v>
      </c>
      <c r="V7" s="351">
        <f t="shared" si="0"/>
        <v>0</v>
      </c>
      <c r="W7" s="351">
        <f t="shared" si="0"/>
        <v>64.3</v>
      </c>
      <c r="X7" s="351">
        <f t="shared" si="0"/>
        <v>532.9</v>
      </c>
      <c r="Y7" s="351">
        <f t="shared" si="0"/>
        <v>532.9</v>
      </c>
      <c r="Z7" s="351">
        <f t="shared" si="0"/>
        <v>0</v>
      </c>
      <c r="AA7" s="362">
        <f t="shared" si="0"/>
        <v>0</v>
      </c>
    </row>
    <row r="8" spans="1:27" ht="31.5" customHeight="1">
      <c r="A8" s="285">
        <v>212</v>
      </c>
      <c r="B8" s="286"/>
      <c r="C8" s="286"/>
      <c r="D8" s="286">
        <v>183001</v>
      </c>
      <c r="E8" s="131" t="s">
        <v>104</v>
      </c>
      <c r="F8" s="352">
        <f>SUM(G8+O8+W8+X8)</f>
        <v>1297.6999999999998</v>
      </c>
      <c r="G8" s="352">
        <f>SUM(H8:M8)</f>
        <v>564</v>
      </c>
      <c r="H8" s="352">
        <v>344.9</v>
      </c>
      <c r="I8" s="352"/>
      <c r="J8" s="352">
        <v>190.4</v>
      </c>
      <c r="K8" s="352"/>
      <c r="L8" s="352"/>
      <c r="M8" s="356">
        <v>28.7</v>
      </c>
      <c r="N8" s="352"/>
      <c r="O8" s="352">
        <f>SUM(P8:V8)</f>
        <v>136.50000000000003</v>
      </c>
      <c r="P8" s="352">
        <v>85.7</v>
      </c>
      <c r="Q8" s="352">
        <v>40.2</v>
      </c>
      <c r="R8" s="352">
        <v>5.3</v>
      </c>
      <c r="S8" s="352"/>
      <c r="T8" s="352">
        <v>5.3</v>
      </c>
      <c r="U8" s="352"/>
      <c r="V8" s="352"/>
      <c r="W8" s="352">
        <v>64.3</v>
      </c>
      <c r="X8" s="352">
        <f>SUM(Y8:AA8)</f>
        <v>532.9</v>
      </c>
      <c r="Y8" s="352">
        <v>532.9</v>
      </c>
      <c r="Z8" s="352"/>
      <c r="AA8" s="363"/>
    </row>
    <row r="9" spans="1:27" ht="31.5" customHeight="1">
      <c r="A9" s="285">
        <v>212</v>
      </c>
      <c r="B9" s="287" t="s">
        <v>105</v>
      </c>
      <c r="C9" s="286"/>
      <c r="D9" s="286">
        <v>183001</v>
      </c>
      <c r="E9" s="131" t="s">
        <v>249</v>
      </c>
      <c r="F9" s="352">
        <f>SUM(G9+O9+W9+X9)</f>
        <v>1297.6999999999998</v>
      </c>
      <c r="G9" s="352">
        <f>SUM(H9:M9)</f>
        <v>564</v>
      </c>
      <c r="H9" s="352">
        <v>344.9</v>
      </c>
      <c r="I9" s="352"/>
      <c r="J9" s="352">
        <v>190.4</v>
      </c>
      <c r="K9" s="352"/>
      <c r="L9" s="352"/>
      <c r="M9" s="356">
        <v>28.7</v>
      </c>
      <c r="N9" s="352"/>
      <c r="O9" s="352">
        <f>SUM(P9:V9)</f>
        <v>136.50000000000003</v>
      </c>
      <c r="P9" s="352">
        <v>85.7</v>
      </c>
      <c r="Q9" s="352">
        <v>40.2</v>
      </c>
      <c r="R9" s="352">
        <v>5.3</v>
      </c>
      <c r="S9" s="352"/>
      <c r="T9" s="352">
        <v>5.3</v>
      </c>
      <c r="U9" s="352"/>
      <c r="V9" s="352"/>
      <c r="W9" s="352">
        <v>64.3</v>
      </c>
      <c r="X9" s="352">
        <f>SUM(Y9:AA9)</f>
        <v>532.9</v>
      </c>
      <c r="Y9" s="352">
        <v>532.9</v>
      </c>
      <c r="Z9" s="352"/>
      <c r="AA9" s="363"/>
    </row>
    <row r="10" spans="1:256" s="28" customFormat="1" ht="26.25" customHeight="1">
      <c r="A10" s="288" t="s">
        <v>108</v>
      </c>
      <c r="B10" s="289" t="s">
        <v>202</v>
      </c>
      <c r="C10" s="290" t="s">
        <v>202</v>
      </c>
      <c r="D10" s="291" t="s">
        <v>241</v>
      </c>
      <c r="E10" s="292" t="s">
        <v>271</v>
      </c>
      <c r="F10" s="353">
        <f>SUM(G10+O10+W10+X10)</f>
        <v>1297.6999999999998</v>
      </c>
      <c r="G10" s="353">
        <f>SUM(H10:M10)</f>
        <v>564</v>
      </c>
      <c r="H10" s="353">
        <v>344.9</v>
      </c>
      <c r="I10" s="353"/>
      <c r="J10" s="353">
        <v>190.4</v>
      </c>
      <c r="K10" s="353"/>
      <c r="L10" s="353"/>
      <c r="M10" s="357">
        <v>28.7</v>
      </c>
      <c r="N10" s="353"/>
      <c r="O10" s="353">
        <f>SUM(P10:V10)</f>
        <v>136.50000000000003</v>
      </c>
      <c r="P10" s="353">
        <v>85.7</v>
      </c>
      <c r="Q10" s="353">
        <v>40.2</v>
      </c>
      <c r="R10" s="353">
        <v>5.3</v>
      </c>
      <c r="S10" s="353"/>
      <c r="T10" s="353">
        <v>5.3</v>
      </c>
      <c r="U10" s="353"/>
      <c r="V10" s="353"/>
      <c r="W10" s="353">
        <v>64.3</v>
      </c>
      <c r="X10" s="353">
        <f>SUM(Y10:AA10)</f>
        <v>532.9</v>
      </c>
      <c r="Y10" s="353">
        <v>532.9</v>
      </c>
      <c r="Z10" s="353"/>
      <c r="AA10" s="364"/>
      <c r="AB10" s="365"/>
      <c r="AC10" s="365"/>
      <c r="AD10" s="365"/>
      <c r="AE10" s="365"/>
      <c r="AF10" s="365"/>
      <c r="AG10" s="365"/>
      <c r="AH10" s="365"/>
      <c r="AI10" s="365"/>
      <c r="AJ10" s="365"/>
      <c r="AK10" s="365"/>
      <c r="AL10" s="365"/>
      <c r="AM10" s="365"/>
      <c r="AN10" s="365"/>
      <c r="AO10" s="365"/>
      <c r="AP10" s="365"/>
      <c r="AQ10" s="365"/>
      <c r="AR10" s="365"/>
      <c r="AS10" s="365"/>
      <c r="AT10" s="365"/>
      <c r="AU10" s="365"/>
      <c r="AV10" s="365"/>
      <c r="AW10" s="365"/>
      <c r="AX10" s="365"/>
      <c r="AY10" s="365"/>
      <c r="AZ10" s="365"/>
      <c r="BA10" s="365"/>
      <c r="BB10" s="365"/>
      <c r="BC10" s="365"/>
      <c r="BD10" s="365"/>
      <c r="BE10" s="365"/>
      <c r="BF10" s="365"/>
      <c r="BG10" s="365"/>
      <c r="BH10" s="365"/>
      <c r="BI10" s="365"/>
      <c r="BJ10" s="365"/>
      <c r="BK10" s="365"/>
      <c r="BL10" s="365"/>
      <c r="BM10" s="365"/>
      <c r="BN10" s="365"/>
      <c r="BO10" s="365"/>
      <c r="BP10" s="365"/>
      <c r="BQ10" s="365"/>
      <c r="BR10" s="365"/>
      <c r="BS10" s="365"/>
      <c r="BT10" s="365"/>
      <c r="BU10" s="365"/>
      <c r="BV10" s="365"/>
      <c r="BW10" s="365"/>
      <c r="BX10" s="365"/>
      <c r="BY10" s="365"/>
      <c r="BZ10" s="365"/>
      <c r="CA10" s="365"/>
      <c r="CB10" s="365"/>
      <c r="CC10" s="365"/>
      <c r="CD10" s="365"/>
      <c r="CE10" s="365"/>
      <c r="CF10" s="365"/>
      <c r="CG10" s="365"/>
      <c r="CH10" s="365"/>
      <c r="CI10" s="365"/>
      <c r="CJ10" s="365"/>
      <c r="CK10" s="365"/>
      <c r="CL10" s="365"/>
      <c r="CM10" s="365"/>
      <c r="CN10" s="365"/>
      <c r="CO10" s="365"/>
      <c r="CP10" s="365"/>
      <c r="CQ10" s="365"/>
      <c r="CR10" s="365"/>
      <c r="CS10" s="365"/>
      <c r="CT10" s="365"/>
      <c r="CU10" s="365"/>
      <c r="CV10" s="365"/>
      <c r="CW10" s="365"/>
      <c r="CX10" s="365"/>
      <c r="CY10" s="365"/>
      <c r="CZ10" s="365"/>
      <c r="DA10" s="365"/>
      <c r="DB10" s="365"/>
      <c r="DC10" s="365"/>
      <c r="DD10" s="365"/>
      <c r="DE10" s="365"/>
      <c r="DF10" s="365"/>
      <c r="DG10" s="365"/>
      <c r="DH10" s="365"/>
      <c r="DI10" s="365"/>
      <c r="DJ10" s="365"/>
      <c r="DK10" s="365"/>
      <c r="DL10" s="365"/>
      <c r="DM10" s="365"/>
      <c r="DN10" s="365"/>
      <c r="DO10" s="365"/>
      <c r="DP10" s="365"/>
      <c r="DQ10" s="365"/>
      <c r="DR10" s="365"/>
      <c r="DS10" s="365"/>
      <c r="DT10" s="365"/>
      <c r="DU10" s="365"/>
      <c r="DV10" s="365"/>
      <c r="DW10" s="365"/>
      <c r="DX10" s="365"/>
      <c r="DY10" s="365"/>
      <c r="DZ10" s="365"/>
      <c r="EA10" s="365"/>
      <c r="EB10" s="365"/>
      <c r="EC10" s="365"/>
      <c r="ED10" s="365"/>
      <c r="EE10" s="365"/>
      <c r="EF10" s="365"/>
      <c r="EG10" s="365"/>
      <c r="EH10" s="365"/>
      <c r="EI10" s="365"/>
      <c r="EJ10" s="365"/>
      <c r="EK10" s="365"/>
      <c r="EL10" s="365"/>
      <c r="EM10" s="365"/>
      <c r="EN10" s="365"/>
      <c r="EO10" s="365"/>
      <c r="EP10" s="365"/>
      <c r="EQ10" s="365"/>
      <c r="ER10" s="365"/>
      <c r="ES10" s="365"/>
      <c r="ET10" s="365"/>
      <c r="EU10" s="365"/>
      <c r="EV10" s="365"/>
      <c r="EW10" s="365"/>
      <c r="EX10" s="365"/>
      <c r="EY10" s="365"/>
      <c r="EZ10" s="365"/>
      <c r="FA10" s="365"/>
      <c r="FB10" s="365"/>
      <c r="FC10" s="365"/>
      <c r="FD10" s="365"/>
      <c r="FE10" s="365"/>
      <c r="FF10" s="365"/>
      <c r="FG10" s="365"/>
      <c r="FH10" s="365"/>
      <c r="FI10" s="365"/>
      <c r="FJ10" s="365"/>
      <c r="FK10" s="365"/>
      <c r="FL10" s="365"/>
      <c r="FM10" s="365"/>
      <c r="FN10" s="365"/>
      <c r="FO10" s="365"/>
      <c r="FP10" s="365"/>
      <c r="FQ10" s="365"/>
      <c r="FR10" s="365"/>
      <c r="FS10" s="365"/>
      <c r="FT10" s="365"/>
      <c r="FU10" s="365"/>
      <c r="FV10" s="365"/>
      <c r="FW10" s="365"/>
      <c r="FX10" s="365"/>
      <c r="FY10" s="365"/>
      <c r="FZ10" s="365"/>
      <c r="GA10" s="365"/>
      <c r="GB10" s="365"/>
      <c r="GC10" s="365"/>
      <c r="GD10" s="365"/>
      <c r="GE10" s="365"/>
      <c r="GF10" s="365"/>
      <c r="GG10" s="365"/>
      <c r="GH10" s="365"/>
      <c r="GI10" s="365"/>
      <c r="GJ10" s="365"/>
      <c r="GK10" s="365"/>
      <c r="GL10" s="365"/>
      <c r="GM10" s="365"/>
      <c r="GN10" s="365"/>
      <c r="GO10" s="365"/>
      <c r="GP10" s="365"/>
      <c r="GQ10" s="365"/>
      <c r="GR10" s="365"/>
      <c r="GS10" s="365"/>
      <c r="GT10" s="365"/>
      <c r="GU10" s="365"/>
      <c r="GV10" s="365"/>
      <c r="GW10" s="365"/>
      <c r="GX10" s="365"/>
      <c r="GY10" s="365"/>
      <c r="GZ10" s="365"/>
      <c r="HA10" s="365"/>
      <c r="HB10" s="365"/>
      <c r="HC10" s="365"/>
      <c r="HD10" s="365"/>
      <c r="HE10" s="365"/>
      <c r="HF10" s="365"/>
      <c r="HG10" s="365"/>
      <c r="HH10" s="365"/>
      <c r="HI10" s="365"/>
      <c r="HJ10" s="365"/>
      <c r="HK10" s="365"/>
      <c r="HL10" s="365"/>
      <c r="HM10" s="365"/>
      <c r="HN10" s="365"/>
      <c r="HO10" s="365"/>
      <c r="HP10" s="365"/>
      <c r="HQ10" s="365"/>
      <c r="HR10" s="365"/>
      <c r="HS10" s="365"/>
      <c r="HT10" s="365"/>
      <c r="HU10" s="365"/>
      <c r="HV10" s="365"/>
      <c r="HW10" s="365"/>
      <c r="HX10" s="365"/>
      <c r="HY10" s="365"/>
      <c r="HZ10" s="365"/>
      <c r="IA10" s="365"/>
      <c r="IB10" s="365"/>
      <c r="IC10" s="365"/>
      <c r="ID10" s="365"/>
      <c r="IE10" s="365"/>
      <c r="IF10" s="365"/>
      <c r="IG10" s="365"/>
      <c r="IH10" s="365"/>
      <c r="II10" s="365"/>
      <c r="IJ10" s="365"/>
      <c r="IK10" s="365"/>
      <c r="IL10" s="365"/>
      <c r="IM10" s="365"/>
      <c r="IN10" s="365"/>
      <c r="IO10" s="365"/>
      <c r="IP10" s="365"/>
      <c r="IQ10" s="365"/>
      <c r="IR10" s="365"/>
      <c r="IS10" s="365"/>
      <c r="IT10" s="365"/>
      <c r="IU10" s="365"/>
      <c r="IV10" s="365"/>
    </row>
    <row r="11" spans="1:28" ht="22.5" customHeight="1">
      <c r="A11" s="354"/>
      <c r="B11" s="354"/>
      <c r="C11" s="354"/>
      <c r="D11" s="354"/>
      <c r="E11" s="354"/>
      <c r="F11" s="354"/>
      <c r="G11" s="354"/>
      <c r="H11" s="354"/>
      <c r="I11" s="354"/>
      <c r="J11" s="354"/>
      <c r="K11" s="354"/>
      <c r="L11" s="354"/>
      <c r="M11" s="358"/>
      <c r="N11" s="354"/>
      <c r="O11" s="354"/>
      <c r="P11" s="354"/>
      <c r="Q11" s="354"/>
      <c r="R11" s="354"/>
      <c r="S11" s="354"/>
      <c r="T11" s="354"/>
      <c r="U11" s="354"/>
      <c r="V11" s="354"/>
      <c r="W11" s="354"/>
      <c r="X11" s="354"/>
      <c r="Y11" s="354"/>
      <c r="Z11" s="354"/>
      <c r="AA11" s="354"/>
      <c r="AB11" s="354"/>
    </row>
    <row r="12" spans="1:28" ht="22.5" customHeight="1">
      <c r="A12" s="354"/>
      <c r="B12" s="354"/>
      <c r="C12" s="354"/>
      <c r="D12" s="354"/>
      <c r="E12" s="354"/>
      <c r="F12" s="355"/>
      <c r="G12" s="354"/>
      <c r="H12" s="354"/>
      <c r="I12" s="354"/>
      <c r="J12" s="354"/>
      <c r="K12" s="354"/>
      <c r="L12" s="354"/>
      <c r="N12" s="354"/>
      <c r="O12" s="354"/>
      <c r="P12" s="354"/>
      <c r="Q12" s="354"/>
      <c r="R12" s="354"/>
      <c r="S12" s="354"/>
      <c r="T12" s="354"/>
      <c r="U12" s="354"/>
      <c r="V12" s="354"/>
      <c r="W12" s="354"/>
      <c r="X12" s="354"/>
      <c r="Y12" s="354"/>
      <c r="Z12" s="354"/>
      <c r="AA12" s="354"/>
      <c r="AB12" s="354"/>
    </row>
    <row r="13" spans="1:27" ht="22.5" customHeight="1">
      <c r="A13" s="354"/>
      <c r="B13" s="354"/>
      <c r="C13" s="354"/>
      <c r="D13" s="354"/>
      <c r="E13" s="354"/>
      <c r="F13" s="354"/>
      <c r="G13" s="354"/>
      <c r="H13" s="354"/>
      <c r="I13" s="354"/>
      <c r="J13" s="354"/>
      <c r="K13" s="354"/>
      <c r="L13" s="354"/>
      <c r="N13" s="354"/>
      <c r="O13" s="354"/>
      <c r="P13" s="354"/>
      <c r="Q13" s="354"/>
      <c r="R13" s="354"/>
      <c r="S13" s="354"/>
      <c r="T13" s="354"/>
      <c r="U13" s="354"/>
      <c r="V13" s="354"/>
      <c r="W13" s="354"/>
      <c r="X13" s="354"/>
      <c r="Y13" s="354"/>
      <c r="Z13" s="354"/>
      <c r="AA13" s="354"/>
    </row>
    <row r="14" spans="1:27" ht="22.5" customHeight="1">
      <c r="A14" s="354"/>
      <c r="B14" s="354"/>
      <c r="C14" s="354"/>
      <c r="D14" s="354"/>
      <c r="E14" s="354"/>
      <c r="F14" s="354"/>
      <c r="G14" s="354"/>
      <c r="H14" s="354"/>
      <c r="I14" s="354"/>
      <c r="J14" s="354"/>
      <c r="K14" s="354"/>
      <c r="L14" s="354"/>
      <c r="N14" s="354"/>
      <c r="O14" s="354"/>
      <c r="P14" s="354"/>
      <c r="Q14" s="354"/>
      <c r="R14" s="354"/>
      <c r="S14" s="354"/>
      <c r="T14" s="354"/>
      <c r="U14" s="354"/>
      <c r="V14" s="354"/>
      <c r="W14" s="354"/>
      <c r="X14" s="354"/>
      <c r="Y14" s="354"/>
      <c r="Z14" s="354"/>
      <c r="AA14" s="354"/>
    </row>
    <row r="15" spans="1:26" ht="22.5" customHeight="1">
      <c r="A15" s="354"/>
      <c r="B15" s="354"/>
      <c r="C15" s="354"/>
      <c r="D15" s="354"/>
      <c r="E15" s="354"/>
      <c r="F15" s="354"/>
      <c r="J15" s="354"/>
      <c r="K15" s="354"/>
      <c r="L15" s="354"/>
      <c r="N15" s="354"/>
      <c r="O15" s="354"/>
      <c r="P15" s="354"/>
      <c r="Q15" s="354"/>
      <c r="R15" s="354"/>
      <c r="S15" s="354"/>
      <c r="T15" s="354"/>
      <c r="U15" s="354"/>
      <c r="V15" s="354"/>
      <c r="W15" s="354"/>
      <c r="X15" s="354"/>
      <c r="Y15" s="354"/>
      <c r="Z15" s="354"/>
    </row>
    <row r="16" spans="1:25" ht="22.5" customHeight="1">
      <c r="A16" s="354"/>
      <c r="B16" s="354"/>
      <c r="C16" s="354"/>
      <c r="D16" s="354"/>
      <c r="E16" s="354"/>
      <c r="F16" s="354"/>
      <c r="O16" s="354"/>
      <c r="P16" s="354"/>
      <c r="Q16" s="354"/>
      <c r="R16" s="354"/>
      <c r="S16" s="354"/>
      <c r="T16" s="354"/>
      <c r="U16" s="354"/>
      <c r="V16" s="354"/>
      <c r="W16" s="354"/>
      <c r="X16" s="354"/>
      <c r="Y16" s="354"/>
    </row>
    <row r="17" spans="15:24" ht="22.5" customHeight="1">
      <c r="O17" s="354"/>
      <c r="P17" s="354"/>
      <c r="Q17" s="354"/>
      <c r="R17" s="354"/>
      <c r="S17" s="354"/>
      <c r="T17" s="354"/>
      <c r="U17" s="354"/>
      <c r="V17" s="354"/>
      <c r="W17" s="354"/>
      <c r="X17" s="354"/>
    </row>
    <row r="18" spans="15:17" ht="22.5" customHeight="1">
      <c r="O18" s="354"/>
      <c r="P18" s="354"/>
      <c r="Q18" s="354"/>
    </row>
    <row r="19" ht="22.5" customHeight="1"/>
  </sheetData>
  <sheetProtection formatCells="0" formatColumns="0" formatRows="0"/>
  <mergeCells count="33">
    <mergeCell ref="Y5:Y6"/>
    <mergeCell ref="Z5:Z6"/>
    <mergeCell ref="AA5:AA6"/>
    <mergeCell ref="S5:S6"/>
    <mergeCell ref="T5:T6"/>
    <mergeCell ref="U5:U6"/>
    <mergeCell ref="V5:V6"/>
    <mergeCell ref="W4:W6"/>
    <mergeCell ref="X5:X6"/>
    <mergeCell ref="M5:M6"/>
    <mergeCell ref="N5:N6"/>
    <mergeCell ref="O5:O6"/>
    <mergeCell ref="P5:P6"/>
    <mergeCell ref="Q5:Q6"/>
    <mergeCell ref="R5:R6"/>
    <mergeCell ref="G5:G6"/>
    <mergeCell ref="H5:H6"/>
    <mergeCell ref="I5:I6"/>
    <mergeCell ref="J5:J6"/>
    <mergeCell ref="K5:K6"/>
    <mergeCell ref="L5:L6"/>
    <mergeCell ref="A5:A6"/>
    <mergeCell ref="B5:B6"/>
    <mergeCell ref="C5:C6"/>
    <mergeCell ref="D4:D6"/>
    <mergeCell ref="E4:E6"/>
    <mergeCell ref="F4:F6"/>
    <mergeCell ref="A2:AA2"/>
    <mergeCell ref="Z3:AA3"/>
    <mergeCell ref="A4:C4"/>
    <mergeCell ref="G4:N4"/>
    <mergeCell ref="O4:V4"/>
    <mergeCell ref="X4:AA4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"/>
  <sheetViews>
    <sheetView showGridLines="0" showZeros="0" zoomScalePageLayoutView="0" workbookViewId="0" topLeftCell="A1">
      <selection activeCell="A3" sqref="A3"/>
    </sheetView>
  </sheetViews>
  <sheetFormatPr defaultColWidth="9.00390625" defaultRowHeight="14.25"/>
  <cols>
    <col min="1" max="3" width="5.375" style="0" customWidth="1"/>
    <col min="5" max="5" width="41.75390625" style="0" customWidth="1"/>
    <col min="6" max="6" width="12.50390625" style="0" customWidth="1"/>
    <col min="7" max="7" width="9.625" style="0" bestFit="1" customWidth="1"/>
  </cols>
  <sheetData>
    <row r="1" ht="14.25" customHeight="1">
      <c r="N1" s="319" t="s">
        <v>274</v>
      </c>
    </row>
    <row r="2" spans="1:14" ht="33" customHeight="1">
      <c r="A2" s="658" t="s">
        <v>275</v>
      </c>
      <c r="B2" s="658"/>
      <c r="C2" s="658"/>
      <c r="D2" s="658"/>
      <c r="E2" s="658"/>
      <c r="F2" s="658"/>
      <c r="G2" s="658"/>
      <c r="H2" s="658"/>
      <c r="I2" s="658"/>
      <c r="J2" s="658"/>
      <c r="K2" s="658"/>
      <c r="L2" s="658"/>
      <c r="M2" s="658"/>
      <c r="N2" s="658"/>
    </row>
    <row r="3" spans="1:14" ht="14.25" customHeight="1">
      <c r="A3" s="341" t="s">
        <v>2</v>
      </c>
      <c r="M3" s="659" t="s">
        <v>78</v>
      </c>
      <c r="N3" s="659"/>
    </row>
    <row r="4" spans="1:14" ht="22.5" customHeight="1">
      <c r="A4" s="660" t="s">
        <v>97</v>
      </c>
      <c r="B4" s="661"/>
      <c r="C4" s="661"/>
      <c r="D4" s="641" t="s">
        <v>151</v>
      </c>
      <c r="E4" s="641" t="s">
        <v>80</v>
      </c>
      <c r="F4" s="641" t="s">
        <v>81</v>
      </c>
      <c r="G4" s="641" t="s">
        <v>153</v>
      </c>
      <c r="H4" s="641"/>
      <c r="I4" s="641"/>
      <c r="J4" s="641"/>
      <c r="K4" s="641"/>
      <c r="L4" s="641" t="s">
        <v>157</v>
      </c>
      <c r="M4" s="641"/>
      <c r="N4" s="642"/>
    </row>
    <row r="5" spans="1:14" ht="17.25" customHeight="1">
      <c r="A5" s="639" t="s">
        <v>100</v>
      </c>
      <c r="B5" s="662" t="s">
        <v>101</v>
      </c>
      <c r="C5" s="640" t="s">
        <v>102</v>
      </c>
      <c r="D5" s="640"/>
      <c r="E5" s="640"/>
      <c r="F5" s="640"/>
      <c r="G5" s="640" t="s">
        <v>199</v>
      </c>
      <c r="H5" s="640" t="s">
        <v>200</v>
      </c>
      <c r="I5" s="640" t="s">
        <v>176</v>
      </c>
      <c r="J5" s="640" t="s">
        <v>177</v>
      </c>
      <c r="K5" s="640" t="s">
        <v>178</v>
      </c>
      <c r="L5" s="640" t="s">
        <v>199</v>
      </c>
      <c r="M5" s="640" t="s">
        <v>129</v>
      </c>
      <c r="N5" s="643" t="s">
        <v>201</v>
      </c>
    </row>
    <row r="6" spans="1:14" ht="20.25" customHeight="1">
      <c r="A6" s="639"/>
      <c r="B6" s="662"/>
      <c r="C6" s="640"/>
      <c r="D6" s="640"/>
      <c r="E6" s="640"/>
      <c r="F6" s="640"/>
      <c r="G6" s="640"/>
      <c r="H6" s="640"/>
      <c r="I6" s="640"/>
      <c r="J6" s="640"/>
      <c r="K6" s="640"/>
      <c r="L6" s="640"/>
      <c r="M6" s="640"/>
      <c r="N6" s="643"/>
    </row>
    <row r="7" spans="1:14" ht="20.25" customHeight="1">
      <c r="A7" s="159"/>
      <c r="B7" s="342"/>
      <c r="C7" s="160"/>
      <c r="D7" s="160"/>
      <c r="E7" s="160" t="s">
        <v>276</v>
      </c>
      <c r="F7" s="284">
        <f aca="true" t="shared" si="0" ref="F7:K7">SUM(F8)</f>
        <v>1297.6999999999998</v>
      </c>
      <c r="G7" s="284">
        <f t="shared" si="0"/>
        <v>1297.6999999999998</v>
      </c>
      <c r="H7" s="284">
        <f t="shared" si="0"/>
        <v>564</v>
      </c>
      <c r="I7" s="284">
        <f t="shared" si="0"/>
        <v>136.5</v>
      </c>
      <c r="J7" s="284">
        <f t="shared" si="0"/>
        <v>64.3</v>
      </c>
      <c r="K7" s="284">
        <f t="shared" si="0"/>
        <v>532.9</v>
      </c>
      <c r="L7" s="75"/>
      <c r="M7" s="75"/>
      <c r="N7" s="107"/>
    </row>
    <row r="8" spans="1:14" ht="20.25" customHeight="1">
      <c r="A8" s="285">
        <v>212</v>
      </c>
      <c r="B8" s="286"/>
      <c r="C8" s="286"/>
      <c r="D8" s="286">
        <v>183001</v>
      </c>
      <c r="E8" s="131" t="s">
        <v>104</v>
      </c>
      <c r="F8" s="284">
        <f>SUM(G8+L8)</f>
        <v>1297.6999999999998</v>
      </c>
      <c r="G8" s="284">
        <f>SUM(H8:K8)</f>
        <v>1297.6999999999998</v>
      </c>
      <c r="H8" s="284">
        <v>564</v>
      </c>
      <c r="I8" s="284">
        <v>136.5</v>
      </c>
      <c r="J8" s="284">
        <v>64.3</v>
      </c>
      <c r="K8" s="284">
        <v>532.9</v>
      </c>
      <c r="L8" s="75"/>
      <c r="M8" s="75"/>
      <c r="N8" s="107"/>
    </row>
    <row r="9" spans="1:14" ht="20.25" customHeight="1">
      <c r="A9" s="285">
        <v>212</v>
      </c>
      <c r="B9" s="287" t="s">
        <v>105</v>
      </c>
      <c r="C9" s="286"/>
      <c r="D9" s="286">
        <v>183001</v>
      </c>
      <c r="E9" s="131" t="s">
        <v>249</v>
      </c>
      <c r="F9" s="284">
        <f>SUM(G9+L9)</f>
        <v>1297.6999999999998</v>
      </c>
      <c r="G9" s="284">
        <f>SUM(H9:K9)</f>
        <v>1297.6999999999998</v>
      </c>
      <c r="H9" s="284">
        <v>564</v>
      </c>
      <c r="I9" s="284">
        <v>136.5</v>
      </c>
      <c r="J9" s="284">
        <v>64.3</v>
      </c>
      <c r="K9" s="284">
        <v>532.9</v>
      </c>
      <c r="L9" s="75"/>
      <c r="M9" s="75"/>
      <c r="N9" s="107"/>
    </row>
    <row r="10" spans="1:14" s="28" customFormat="1" ht="29.25" customHeight="1">
      <c r="A10" s="288" t="s">
        <v>108</v>
      </c>
      <c r="B10" s="289" t="s">
        <v>202</v>
      </c>
      <c r="C10" s="290" t="s">
        <v>202</v>
      </c>
      <c r="D10" s="291" t="s">
        <v>241</v>
      </c>
      <c r="E10" s="292" t="s">
        <v>271</v>
      </c>
      <c r="F10" s="293">
        <f>SUM(G10+L10)</f>
        <v>1297.6999999999998</v>
      </c>
      <c r="G10" s="293">
        <f>SUM(H10:K10)</f>
        <v>1297.6999999999998</v>
      </c>
      <c r="H10" s="293">
        <v>564</v>
      </c>
      <c r="I10" s="293">
        <v>136.5</v>
      </c>
      <c r="J10" s="293">
        <v>64.3</v>
      </c>
      <c r="K10" s="293">
        <v>532.9</v>
      </c>
      <c r="L10" s="343"/>
      <c r="M10" s="343"/>
      <c r="N10" s="295"/>
    </row>
  </sheetData>
  <sheetProtection formatCells="0" formatColumns="0" formatRows="0"/>
  <mergeCells count="19">
    <mergeCell ref="L5:L6"/>
    <mergeCell ref="M5:M6"/>
    <mergeCell ref="N5:N6"/>
    <mergeCell ref="F4:F6"/>
    <mergeCell ref="G5:G6"/>
    <mergeCell ref="H5:H6"/>
    <mergeCell ref="I5:I6"/>
    <mergeCell ref="J5:J6"/>
    <mergeCell ref="K5:K6"/>
    <mergeCell ref="A2:N2"/>
    <mergeCell ref="M3:N3"/>
    <mergeCell ref="A4:C4"/>
    <mergeCell ref="G4:K4"/>
    <mergeCell ref="L4:N4"/>
    <mergeCell ref="A5:A6"/>
    <mergeCell ref="B5:B6"/>
    <mergeCell ref="C5:C6"/>
    <mergeCell ref="D4:D6"/>
    <mergeCell ref="E4:E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0"/>
  <sheetViews>
    <sheetView showGridLines="0" showZeros="0" zoomScalePageLayoutView="0" workbookViewId="0" topLeftCell="E1">
      <selection activeCell="G7" sqref="G7:AA7"/>
    </sheetView>
  </sheetViews>
  <sheetFormatPr defaultColWidth="6.75390625" defaultRowHeight="22.5" customHeight="1"/>
  <cols>
    <col min="1" max="3" width="4.00390625" style="325" customWidth="1"/>
    <col min="4" max="4" width="9.625" style="325" customWidth="1"/>
    <col min="5" max="5" width="21.875" style="325" customWidth="1"/>
    <col min="6" max="6" width="8.625" style="325" customWidth="1"/>
    <col min="7" max="14" width="7.25390625" style="325" customWidth="1"/>
    <col min="15" max="15" width="7.00390625" style="325" customWidth="1"/>
    <col min="16" max="25" width="7.25390625" style="325" customWidth="1"/>
    <col min="26" max="26" width="6.875" style="325" customWidth="1"/>
    <col min="27" max="27" width="7.25390625" style="325" customWidth="1"/>
    <col min="28" max="16384" width="6.75390625" style="325" customWidth="1"/>
  </cols>
  <sheetData>
    <row r="1" spans="2:27" ht="22.5" customHeight="1"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  <c r="S1" s="326"/>
      <c r="Y1" s="716" t="s">
        <v>277</v>
      </c>
      <c r="Z1" s="716"/>
      <c r="AA1" s="716"/>
    </row>
    <row r="2" spans="1:27" ht="22.5" customHeight="1">
      <c r="A2" s="717" t="s">
        <v>278</v>
      </c>
      <c r="B2" s="717"/>
      <c r="C2" s="717"/>
      <c r="D2" s="717"/>
      <c r="E2" s="717"/>
      <c r="F2" s="717"/>
      <c r="G2" s="717"/>
      <c r="H2" s="717"/>
      <c r="I2" s="717"/>
      <c r="J2" s="717"/>
      <c r="K2" s="717"/>
      <c r="L2" s="717"/>
      <c r="M2" s="717"/>
      <c r="N2" s="717"/>
      <c r="O2" s="717"/>
      <c r="P2" s="717"/>
      <c r="Q2" s="717"/>
      <c r="R2" s="717"/>
      <c r="S2" s="717"/>
      <c r="T2" s="717"/>
      <c r="U2" s="717"/>
      <c r="V2" s="717"/>
      <c r="W2" s="717"/>
      <c r="X2" s="717"/>
      <c r="Y2" s="717"/>
      <c r="Z2" s="717"/>
      <c r="AA2" s="717"/>
    </row>
    <row r="3" spans="1:27" ht="22.5" customHeight="1">
      <c r="A3" s="4" t="s">
        <v>2</v>
      </c>
      <c r="B3" s="327"/>
      <c r="C3" s="327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328"/>
      <c r="R3" s="328"/>
      <c r="S3" s="328"/>
      <c r="Y3" s="718" t="s">
        <v>78</v>
      </c>
      <c r="Z3" s="718"/>
      <c r="AA3" s="718"/>
    </row>
    <row r="4" spans="1:27" ht="22.5" customHeight="1">
      <c r="A4" s="719" t="s">
        <v>97</v>
      </c>
      <c r="B4" s="720"/>
      <c r="C4" s="720"/>
      <c r="D4" s="723" t="s">
        <v>79</v>
      </c>
      <c r="E4" s="723" t="s">
        <v>98</v>
      </c>
      <c r="F4" s="723" t="s">
        <v>206</v>
      </c>
      <c r="G4" s="723" t="s">
        <v>207</v>
      </c>
      <c r="H4" s="723" t="s">
        <v>208</v>
      </c>
      <c r="I4" s="723" t="s">
        <v>209</v>
      </c>
      <c r="J4" s="723" t="s">
        <v>210</v>
      </c>
      <c r="K4" s="723" t="s">
        <v>211</v>
      </c>
      <c r="L4" s="723" t="s">
        <v>212</v>
      </c>
      <c r="M4" s="723" t="s">
        <v>213</v>
      </c>
      <c r="N4" s="723" t="s">
        <v>214</v>
      </c>
      <c r="O4" s="723" t="s">
        <v>215</v>
      </c>
      <c r="P4" s="723" t="s">
        <v>216</v>
      </c>
      <c r="Q4" s="723" t="s">
        <v>217</v>
      </c>
      <c r="R4" s="723" t="s">
        <v>218</v>
      </c>
      <c r="S4" s="723" t="s">
        <v>219</v>
      </c>
      <c r="T4" s="723" t="s">
        <v>220</v>
      </c>
      <c r="U4" s="723" t="s">
        <v>221</v>
      </c>
      <c r="V4" s="723" t="s">
        <v>222</v>
      </c>
      <c r="W4" s="723" t="s">
        <v>223</v>
      </c>
      <c r="X4" s="723" t="s">
        <v>224</v>
      </c>
      <c r="Y4" s="723" t="s">
        <v>225</v>
      </c>
      <c r="Z4" s="723" t="s">
        <v>226</v>
      </c>
      <c r="AA4" s="724" t="s">
        <v>227</v>
      </c>
    </row>
    <row r="5" spans="1:27" ht="22.5" customHeight="1">
      <c r="A5" s="721" t="s">
        <v>100</v>
      </c>
      <c r="B5" s="722" t="s">
        <v>101</v>
      </c>
      <c r="C5" s="722" t="s">
        <v>102</v>
      </c>
      <c r="D5" s="722"/>
      <c r="E5" s="722"/>
      <c r="F5" s="722"/>
      <c r="G5" s="722"/>
      <c r="H5" s="722"/>
      <c r="I5" s="722"/>
      <c r="J5" s="722"/>
      <c r="K5" s="722"/>
      <c r="L5" s="722"/>
      <c r="M5" s="722"/>
      <c r="N5" s="722"/>
      <c r="O5" s="722"/>
      <c r="P5" s="722"/>
      <c r="Q5" s="722"/>
      <c r="R5" s="722"/>
      <c r="S5" s="722"/>
      <c r="T5" s="722"/>
      <c r="U5" s="722"/>
      <c r="V5" s="722"/>
      <c r="W5" s="722"/>
      <c r="X5" s="722"/>
      <c r="Y5" s="722"/>
      <c r="Z5" s="722"/>
      <c r="AA5" s="725"/>
    </row>
    <row r="6" spans="1:27" ht="22.5" customHeight="1">
      <c r="A6" s="721"/>
      <c r="B6" s="722"/>
      <c r="C6" s="722"/>
      <c r="D6" s="722"/>
      <c r="E6" s="722"/>
      <c r="F6" s="722"/>
      <c r="G6" s="722"/>
      <c r="H6" s="722"/>
      <c r="I6" s="722"/>
      <c r="J6" s="722"/>
      <c r="K6" s="722"/>
      <c r="L6" s="722"/>
      <c r="M6" s="722"/>
      <c r="N6" s="722"/>
      <c r="O6" s="722"/>
      <c r="P6" s="722"/>
      <c r="Q6" s="722"/>
      <c r="R6" s="722"/>
      <c r="S6" s="722"/>
      <c r="T6" s="722"/>
      <c r="U6" s="722"/>
      <c r="V6" s="722"/>
      <c r="W6" s="722"/>
      <c r="X6" s="722"/>
      <c r="Y6" s="722"/>
      <c r="Z6" s="722"/>
      <c r="AA6" s="725"/>
    </row>
    <row r="7" spans="1:27" s="318" customFormat="1" ht="22.5" customHeight="1">
      <c r="A7" s="329"/>
      <c r="B7" s="330"/>
      <c r="C7" s="330"/>
      <c r="D7" s="330"/>
      <c r="E7" s="160" t="s">
        <v>81</v>
      </c>
      <c r="F7" s="331">
        <f aca="true" t="shared" si="0" ref="F7:AA7">SUM(F8)</f>
        <v>449</v>
      </c>
      <c r="G7" s="331">
        <f t="shared" si="0"/>
        <v>15</v>
      </c>
      <c r="H7" s="331">
        <f t="shared" si="0"/>
        <v>3.2</v>
      </c>
      <c r="I7" s="331">
        <f t="shared" si="0"/>
        <v>2.5</v>
      </c>
      <c r="J7" s="331">
        <f t="shared" si="0"/>
        <v>12.7</v>
      </c>
      <c r="K7" s="331">
        <f t="shared" si="0"/>
        <v>15.8</v>
      </c>
      <c r="L7" s="331">
        <f t="shared" si="0"/>
        <v>11.1</v>
      </c>
      <c r="M7" s="331">
        <f t="shared" si="0"/>
        <v>19</v>
      </c>
      <c r="N7" s="331">
        <f t="shared" si="0"/>
        <v>0</v>
      </c>
      <c r="O7" s="331">
        <f t="shared" si="0"/>
        <v>105</v>
      </c>
      <c r="P7" s="331">
        <f t="shared" si="0"/>
        <v>5</v>
      </c>
      <c r="Q7" s="331">
        <f t="shared" si="0"/>
        <v>5.5</v>
      </c>
      <c r="R7" s="331">
        <f t="shared" si="0"/>
        <v>15.9</v>
      </c>
      <c r="S7" s="331">
        <f t="shared" si="0"/>
        <v>8</v>
      </c>
      <c r="T7" s="331">
        <f t="shared" si="0"/>
        <v>73</v>
      </c>
      <c r="U7" s="331">
        <f t="shared" si="0"/>
        <v>30</v>
      </c>
      <c r="V7" s="331">
        <f t="shared" si="0"/>
        <v>12</v>
      </c>
      <c r="W7" s="331">
        <f t="shared" si="0"/>
        <v>15.9</v>
      </c>
      <c r="X7" s="331">
        <f t="shared" si="0"/>
        <v>69.4</v>
      </c>
      <c r="Y7" s="331">
        <f t="shared" si="0"/>
        <v>5</v>
      </c>
      <c r="Z7" s="331">
        <f t="shared" si="0"/>
        <v>5</v>
      </c>
      <c r="AA7" s="338">
        <f t="shared" si="0"/>
        <v>20</v>
      </c>
    </row>
    <row r="8" spans="1:27" s="318" customFormat="1" ht="24" customHeight="1">
      <c r="A8" s="285">
        <v>212</v>
      </c>
      <c r="B8" s="286"/>
      <c r="C8" s="286"/>
      <c r="D8" s="286">
        <v>183001</v>
      </c>
      <c r="E8" s="332" t="s">
        <v>104</v>
      </c>
      <c r="F8" s="333">
        <f>SUM(G8:AA8)</f>
        <v>449</v>
      </c>
      <c r="G8" s="333">
        <v>15</v>
      </c>
      <c r="H8" s="333">
        <v>3.2</v>
      </c>
      <c r="I8" s="333">
        <v>2.5</v>
      </c>
      <c r="J8" s="333">
        <v>12.7</v>
      </c>
      <c r="K8" s="333">
        <v>15.8</v>
      </c>
      <c r="L8" s="333">
        <v>11.1</v>
      </c>
      <c r="M8" s="333">
        <v>19</v>
      </c>
      <c r="N8" s="333">
        <v>0</v>
      </c>
      <c r="O8" s="333">
        <v>105</v>
      </c>
      <c r="P8" s="333">
        <v>5</v>
      </c>
      <c r="Q8" s="333">
        <v>5.5</v>
      </c>
      <c r="R8" s="333">
        <v>15.9</v>
      </c>
      <c r="S8" s="333">
        <v>8</v>
      </c>
      <c r="T8" s="333">
        <v>73</v>
      </c>
      <c r="U8" s="333">
        <v>30</v>
      </c>
      <c r="V8" s="333">
        <v>12</v>
      </c>
      <c r="W8" s="333">
        <v>15.9</v>
      </c>
      <c r="X8" s="333">
        <v>69.4</v>
      </c>
      <c r="Y8" s="333">
        <v>5</v>
      </c>
      <c r="Z8" s="333">
        <v>5</v>
      </c>
      <c r="AA8" s="339">
        <v>20</v>
      </c>
    </row>
    <row r="9" spans="1:27" s="318" customFormat="1" ht="25.5" customHeight="1">
      <c r="A9" s="285">
        <v>212</v>
      </c>
      <c r="B9" s="287" t="s">
        <v>105</v>
      </c>
      <c r="C9" s="286"/>
      <c r="D9" s="286">
        <v>183001</v>
      </c>
      <c r="E9" s="332" t="s">
        <v>195</v>
      </c>
      <c r="F9" s="333">
        <f>SUM(G9:AA9)</f>
        <v>449</v>
      </c>
      <c r="G9" s="333">
        <v>15</v>
      </c>
      <c r="H9" s="333">
        <v>3.2</v>
      </c>
      <c r="I9" s="333">
        <v>2.5</v>
      </c>
      <c r="J9" s="333">
        <v>12.7</v>
      </c>
      <c r="K9" s="333">
        <v>15.8</v>
      </c>
      <c r="L9" s="333">
        <v>11.1</v>
      </c>
      <c r="M9" s="333">
        <v>19</v>
      </c>
      <c r="N9" s="333">
        <v>0</v>
      </c>
      <c r="O9" s="333">
        <v>105</v>
      </c>
      <c r="P9" s="333">
        <v>5</v>
      </c>
      <c r="Q9" s="333">
        <v>5.5</v>
      </c>
      <c r="R9" s="333">
        <v>15.9</v>
      </c>
      <c r="S9" s="333">
        <v>8</v>
      </c>
      <c r="T9" s="333">
        <v>73</v>
      </c>
      <c r="U9" s="333">
        <v>30</v>
      </c>
      <c r="V9" s="333">
        <v>12</v>
      </c>
      <c r="W9" s="333">
        <v>15.9</v>
      </c>
      <c r="X9" s="333">
        <v>69.4</v>
      </c>
      <c r="Y9" s="333">
        <v>5</v>
      </c>
      <c r="Z9" s="333">
        <v>5</v>
      </c>
      <c r="AA9" s="339">
        <v>20</v>
      </c>
    </row>
    <row r="10" spans="1:27" s="324" customFormat="1" ht="26.25" customHeight="1">
      <c r="A10" s="334" t="s">
        <v>108</v>
      </c>
      <c r="B10" s="335" t="s">
        <v>105</v>
      </c>
      <c r="C10" s="335" t="s">
        <v>105</v>
      </c>
      <c r="D10" s="335" t="s">
        <v>93</v>
      </c>
      <c r="E10" s="336" t="s">
        <v>228</v>
      </c>
      <c r="F10" s="337">
        <f>SUM(G10:AA10)</f>
        <v>449</v>
      </c>
      <c r="G10" s="337">
        <v>15</v>
      </c>
      <c r="H10" s="337">
        <v>3.2</v>
      </c>
      <c r="I10" s="337">
        <v>2.5</v>
      </c>
      <c r="J10" s="337">
        <v>12.7</v>
      </c>
      <c r="K10" s="337">
        <v>15.8</v>
      </c>
      <c r="L10" s="337">
        <v>11.1</v>
      </c>
      <c r="M10" s="337">
        <v>19</v>
      </c>
      <c r="N10" s="337">
        <v>0</v>
      </c>
      <c r="O10" s="337">
        <v>105</v>
      </c>
      <c r="P10" s="337">
        <v>5</v>
      </c>
      <c r="Q10" s="337">
        <v>5.5</v>
      </c>
      <c r="R10" s="337">
        <v>15.9</v>
      </c>
      <c r="S10" s="337">
        <v>8</v>
      </c>
      <c r="T10" s="337">
        <v>73</v>
      </c>
      <c r="U10" s="337">
        <v>30</v>
      </c>
      <c r="V10" s="337">
        <v>12</v>
      </c>
      <c r="W10" s="337">
        <v>15.9</v>
      </c>
      <c r="X10" s="337">
        <v>69.4</v>
      </c>
      <c r="Y10" s="337">
        <v>5</v>
      </c>
      <c r="Z10" s="337">
        <v>5</v>
      </c>
      <c r="AA10" s="340">
        <v>20</v>
      </c>
    </row>
  </sheetData>
  <sheetProtection formatCells="0" formatColumns="0" formatRows="0"/>
  <mergeCells count="31">
    <mergeCell ref="Y4:Y6"/>
    <mergeCell ref="Z4:Z6"/>
    <mergeCell ref="AA4:AA6"/>
    <mergeCell ref="S4:S6"/>
    <mergeCell ref="T4:T6"/>
    <mergeCell ref="U4:U6"/>
    <mergeCell ref="V4:V6"/>
    <mergeCell ref="W4:W6"/>
    <mergeCell ref="X4:X6"/>
    <mergeCell ref="M4:M6"/>
    <mergeCell ref="N4:N6"/>
    <mergeCell ref="O4:O6"/>
    <mergeCell ref="P4:P6"/>
    <mergeCell ref="Q4:Q6"/>
    <mergeCell ref="R4:R6"/>
    <mergeCell ref="G4:G6"/>
    <mergeCell ref="H4:H6"/>
    <mergeCell ref="I4:I6"/>
    <mergeCell ref="J4:J6"/>
    <mergeCell ref="K4:K6"/>
    <mergeCell ref="L4:L6"/>
    <mergeCell ref="Y1:AA1"/>
    <mergeCell ref="A2:AA2"/>
    <mergeCell ref="Y3:AA3"/>
    <mergeCell ref="A4:C4"/>
    <mergeCell ref="A5:A6"/>
    <mergeCell ref="B5:B6"/>
    <mergeCell ref="C5:C6"/>
    <mergeCell ref="D4:D6"/>
    <mergeCell ref="E4:E6"/>
    <mergeCell ref="F4:F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9"/>
  <headerFooter scaleWithDoc="0" alignWithMargins="0">
    <oddFooter>&amp;C第 &amp;P 页，共 &amp;N 页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5"/>
  <sheetViews>
    <sheetView showGridLines="0" showZeros="0" zoomScalePageLayoutView="0" workbookViewId="0" topLeftCell="A1">
      <selection activeCell="T1" sqref="T1"/>
    </sheetView>
  </sheetViews>
  <sheetFormatPr defaultColWidth="9.00390625" defaultRowHeight="14.25"/>
  <cols>
    <col min="1" max="3" width="4.375" style="0" customWidth="1"/>
    <col min="5" max="5" width="17.50390625" style="0" customWidth="1"/>
    <col min="6" max="6" width="12.75390625" style="0" customWidth="1"/>
    <col min="7" max="7" width="10.625" style="0" customWidth="1"/>
    <col min="18" max="18" width="11.50390625" style="0" customWidth="1"/>
  </cols>
  <sheetData>
    <row r="1" ht="14.25" customHeight="1">
      <c r="T1" s="319" t="s">
        <v>279</v>
      </c>
    </row>
    <row r="2" spans="1:20" ht="33.75" customHeight="1">
      <c r="A2" s="635" t="s">
        <v>280</v>
      </c>
      <c r="B2" s="635"/>
      <c r="C2" s="635"/>
      <c r="D2" s="635"/>
      <c r="E2" s="635"/>
      <c r="F2" s="635"/>
      <c r="G2" s="635"/>
      <c r="H2" s="635"/>
      <c r="I2" s="635"/>
      <c r="J2" s="635"/>
      <c r="K2" s="635"/>
      <c r="L2" s="635"/>
      <c r="M2" s="635"/>
      <c r="N2" s="635"/>
      <c r="O2" s="635"/>
      <c r="P2" s="635"/>
      <c r="Q2" s="635"/>
      <c r="R2" s="635"/>
      <c r="S2" s="635"/>
      <c r="T2" s="635"/>
    </row>
    <row r="3" spans="1:20" ht="14.25" customHeight="1">
      <c r="A3" s="4" t="s">
        <v>2</v>
      </c>
      <c r="S3" s="659" t="s">
        <v>78</v>
      </c>
      <c r="T3" s="659"/>
    </row>
    <row r="4" spans="1:20" ht="22.5" customHeight="1">
      <c r="A4" s="637" t="s">
        <v>97</v>
      </c>
      <c r="B4" s="638"/>
      <c r="C4" s="638"/>
      <c r="D4" s="641" t="s">
        <v>253</v>
      </c>
      <c r="E4" s="641" t="s">
        <v>152</v>
      </c>
      <c r="F4" s="674" t="s">
        <v>206</v>
      </c>
      <c r="G4" s="641" t="s">
        <v>154</v>
      </c>
      <c r="H4" s="641"/>
      <c r="I4" s="641"/>
      <c r="J4" s="641"/>
      <c r="K4" s="641"/>
      <c r="L4" s="641"/>
      <c r="M4" s="641"/>
      <c r="N4" s="641"/>
      <c r="O4" s="641"/>
      <c r="P4" s="641"/>
      <c r="Q4" s="641"/>
      <c r="R4" s="641" t="s">
        <v>157</v>
      </c>
      <c r="S4" s="641"/>
      <c r="T4" s="642"/>
    </row>
    <row r="5" spans="1:20" ht="14.25" customHeight="1">
      <c r="A5" s="677"/>
      <c r="B5" s="678"/>
      <c r="C5" s="678"/>
      <c r="D5" s="640"/>
      <c r="E5" s="640"/>
      <c r="F5" s="675"/>
      <c r="G5" s="640" t="s">
        <v>90</v>
      </c>
      <c r="H5" s="640" t="s">
        <v>232</v>
      </c>
      <c r="I5" s="640" t="s">
        <v>216</v>
      </c>
      <c r="J5" s="640" t="s">
        <v>217</v>
      </c>
      <c r="K5" s="640" t="s">
        <v>233</v>
      </c>
      <c r="L5" s="640" t="s">
        <v>218</v>
      </c>
      <c r="M5" s="640" t="s">
        <v>219</v>
      </c>
      <c r="N5" s="640" t="s">
        <v>234</v>
      </c>
      <c r="O5" s="640" t="s">
        <v>222</v>
      </c>
      <c r="P5" s="640" t="s">
        <v>235</v>
      </c>
      <c r="Q5" s="640" t="s">
        <v>236</v>
      </c>
      <c r="R5" s="640" t="s">
        <v>90</v>
      </c>
      <c r="S5" s="640" t="s">
        <v>237</v>
      </c>
      <c r="T5" s="643" t="s">
        <v>201</v>
      </c>
    </row>
    <row r="6" spans="1:20" ht="42.75" customHeight="1">
      <c r="A6" s="74" t="s">
        <v>100</v>
      </c>
      <c r="B6" s="75" t="s">
        <v>101</v>
      </c>
      <c r="C6" s="75" t="s">
        <v>102</v>
      </c>
      <c r="D6" s="640"/>
      <c r="E6" s="640"/>
      <c r="F6" s="676"/>
      <c r="G6" s="640"/>
      <c r="H6" s="640"/>
      <c r="I6" s="640"/>
      <c r="J6" s="640"/>
      <c r="K6" s="640"/>
      <c r="L6" s="640"/>
      <c r="M6" s="640"/>
      <c r="N6" s="640"/>
      <c r="O6" s="640"/>
      <c r="P6" s="640"/>
      <c r="Q6" s="640"/>
      <c r="R6" s="640"/>
      <c r="S6" s="640"/>
      <c r="T6" s="643"/>
    </row>
    <row r="7" spans="1:20" ht="42.75" customHeight="1">
      <c r="A7" s="159"/>
      <c r="B7" s="160"/>
      <c r="C7" s="160"/>
      <c r="D7" s="160"/>
      <c r="E7" s="160" t="s">
        <v>276</v>
      </c>
      <c r="F7" s="314">
        <f>SUM(F8)</f>
        <v>449</v>
      </c>
      <c r="G7" s="314">
        <f aca="true" t="shared" si="0" ref="G7:Q7">SUM(G8)</f>
        <v>449</v>
      </c>
      <c r="H7" s="314">
        <f t="shared" si="0"/>
        <v>277.6</v>
      </c>
      <c r="I7" s="314">
        <f t="shared" si="0"/>
        <v>5</v>
      </c>
      <c r="J7" s="314">
        <f t="shared" si="0"/>
        <v>5.5</v>
      </c>
      <c r="K7" s="314">
        <f t="shared" si="0"/>
        <v>0</v>
      </c>
      <c r="L7" s="314">
        <f t="shared" si="0"/>
        <v>15.9</v>
      </c>
      <c r="M7" s="314">
        <f t="shared" si="0"/>
        <v>8</v>
      </c>
      <c r="N7" s="314">
        <f t="shared" si="0"/>
        <v>0</v>
      </c>
      <c r="O7" s="314">
        <f t="shared" si="0"/>
        <v>12</v>
      </c>
      <c r="P7" s="314">
        <f t="shared" si="0"/>
        <v>105</v>
      </c>
      <c r="Q7" s="314">
        <f t="shared" si="0"/>
        <v>20</v>
      </c>
      <c r="R7" s="320"/>
      <c r="S7" s="320"/>
      <c r="T7" s="321"/>
    </row>
    <row r="8" spans="1:20" ht="42.75" customHeight="1">
      <c r="A8" s="285">
        <v>212</v>
      </c>
      <c r="B8" s="286"/>
      <c r="C8" s="286"/>
      <c r="D8" s="286">
        <v>183001</v>
      </c>
      <c r="E8" s="131" t="s">
        <v>238</v>
      </c>
      <c r="F8" s="315">
        <f>SUM(G8+R8)</f>
        <v>449</v>
      </c>
      <c r="G8" s="315">
        <f>SUM(H8:Q8)</f>
        <v>449</v>
      </c>
      <c r="H8" s="315">
        <v>277.6</v>
      </c>
      <c r="I8" s="315">
        <v>5</v>
      </c>
      <c r="J8" s="315">
        <v>5.5</v>
      </c>
      <c r="K8" s="315"/>
      <c r="L8" s="315">
        <v>15.9</v>
      </c>
      <c r="M8" s="315">
        <v>8</v>
      </c>
      <c r="N8" s="315"/>
      <c r="O8" s="315">
        <v>12</v>
      </c>
      <c r="P8" s="315">
        <v>105</v>
      </c>
      <c r="Q8" s="315">
        <v>20</v>
      </c>
      <c r="R8" s="315"/>
      <c r="S8" s="315"/>
      <c r="T8" s="322"/>
    </row>
    <row r="9" spans="1:20" ht="42.75" customHeight="1">
      <c r="A9" s="285">
        <v>212</v>
      </c>
      <c r="B9" s="287" t="s">
        <v>105</v>
      </c>
      <c r="C9" s="286"/>
      <c r="D9" s="286">
        <v>183001</v>
      </c>
      <c r="E9" s="131" t="s">
        <v>281</v>
      </c>
      <c r="F9" s="315">
        <f>SUM(G9+R9)</f>
        <v>449</v>
      </c>
      <c r="G9" s="315">
        <f>SUM(H9:Q9)</f>
        <v>449</v>
      </c>
      <c r="H9" s="315">
        <v>277.6</v>
      </c>
      <c r="I9" s="315">
        <v>5</v>
      </c>
      <c r="J9" s="315">
        <v>5.5</v>
      </c>
      <c r="K9" s="315"/>
      <c r="L9" s="315">
        <v>15.9</v>
      </c>
      <c r="M9" s="315">
        <v>8</v>
      </c>
      <c r="N9" s="315"/>
      <c r="O9" s="315">
        <v>12</v>
      </c>
      <c r="P9" s="315">
        <v>105</v>
      </c>
      <c r="Q9" s="315">
        <v>20</v>
      </c>
      <c r="R9" s="315"/>
      <c r="S9" s="315"/>
      <c r="T9" s="322"/>
    </row>
    <row r="10" spans="1:20" s="28" customFormat="1" ht="35.25" customHeight="1">
      <c r="A10" s="288" t="s">
        <v>108</v>
      </c>
      <c r="B10" s="289" t="s">
        <v>202</v>
      </c>
      <c r="C10" s="290" t="s">
        <v>202</v>
      </c>
      <c r="D10" s="291" t="s">
        <v>241</v>
      </c>
      <c r="E10" s="292" t="s">
        <v>228</v>
      </c>
      <c r="F10" s="316">
        <f>SUM(G10+R10)</f>
        <v>449</v>
      </c>
      <c r="G10" s="316">
        <f>SUM(H10:Q10)</f>
        <v>449</v>
      </c>
      <c r="H10" s="316">
        <v>277.6</v>
      </c>
      <c r="I10" s="316">
        <v>5</v>
      </c>
      <c r="J10" s="316">
        <v>5.5</v>
      </c>
      <c r="K10" s="316"/>
      <c r="L10" s="316">
        <f>SUM('17一般-商品和服务'!R8)</f>
        <v>15.9</v>
      </c>
      <c r="M10" s="316">
        <v>8</v>
      </c>
      <c r="N10" s="316"/>
      <c r="O10" s="316">
        <v>12</v>
      </c>
      <c r="P10" s="316">
        <v>105</v>
      </c>
      <c r="Q10" s="316">
        <v>20</v>
      </c>
      <c r="R10" s="316"/>
      <c r="S10" s="316"/>
      <c r="T10" s="323"/>
    </row>
    <row r="14" spans="5:19" ht="14.25">
      <c r="E14" s="317"/>
      <c r="F14" s="318"/>
      <c r="G14" s="318"/>
      <c r="H14" s="318"/>
      <c r="I14" s="317"/>
      <c r="J14" s="317"/>
      <c r="K14" s="317"/>
      <c r="L14" s="317"/>
      <c r="M14" s="318"/>
      <c r="N14" s="318"/>
      <c r="O14" s="317"/>
      <c r="P14" s="317"/>
      <c r="Q14" s="317"/>
      <c r="R14" s="317"/>
      <c r="S14" s="317"/>
    </row>
    <row r="15" spans="5:19" ht="14.25">
      <c r="E15" s="318"/>
      <c r="F15" s="318"/>
      <c r="G15" s="318"/>
      <c r="H15" s="318"/>
      <c r="I15" s="318"/>
      <c r="J15" s="317"/>
      <c r="K15" s="317"/>
      <c r="L15" s="317"/>
      <c r="M15" s="318"/>
      <c r="N15" s="318"/>
      <c r="O15" s="317"/>
      <c r="P15" s="317"/>
      <c r="Q15" s="317"/>
      <c r="R15" s="317"/>
      <c r="S15" s="317"/>
    </row>
  </sheetData>
  <sheetProtection formatCells="0" formatColumns="0" formatRows="0"/>
  <mergeCells count="22">
    <mergeCell ref="P5:P6"/>
    <mergeCell ref="Q5:Q6"/>
    <mergeCell ref="R5:R6"/>
    <mergeCell ref="S5:S6"/>
    <mergeCell ref="T5:T6"/>
    <mergeCell ref="A4:C5"/>
    <mergeCell ref="J5:J6"/>
    <mergeCell ref="K5:K6"/>
    <mergeCell ref="L5:L6"/>
    <mergeCell ref="M5:M6"/>
    <mergeCell ref="N5:N6"/>
    <mergeCell ref="O5:O6"/>
    <mergeCell ref="A2:T2"/>
    <mergeCell ref="S3:T3"/>
    <mergeCell ref="G4:Q4"/>
    <mergeCell ref="R4:T4"/>
    <mergeCell ref="D4:D6"/>
    <mergeCell ref="E4:E6"/>
    <mergeCell ref="F4:F6"/>
    <mergeCell ref="G5:G6"/>
    <mergeCell ref="H5:H6"/>
    <mergeCell ref="I5:I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21"/>
  <sheetViews>
    <sheetView showGridLines="0" showZeros="0" zoomScalePageLayoutView="0" workbookViewId="0" topLeftCell="A1">
      <selection activeCell="A3" sqref="A3"/>
    </sheetView>
  </sheetViews>
  <sheetFormatPr defaultColWidth="6.875" defaultRowHeight="22.5" customHeight="1"/>
  <cols>
    <col min="1" max="3" width="4.00390625" style="297" customWidth="1"/>
    <col min="4" max="4" width="11.125" style="297" customWidth="1"/>
    <col min="5" max="5" width="30.125" style="297" customWidth="1"/>
    <col min="6" max="6" width="11.375" style="297" customWidth="1"/>
    <col min="7" max="12" width="10.375" style="297" customWidth="1"/>
    <col min="13" max="246" width="6.75390625" style="297" customWidth="1"/>
    <col min="247" max="252" width="6.75390625" style="298" customWidth="1"/>
    <col min="253" max="253" width="6.875" style="299" customWidth="1"/>
    <col min="254" max="16384" width="6.875" style="299" customWidth="1"/>
  </cols>
  <sheetData>
    <row r="1" spans="12:253" ht="22.5" customHeight="1">
      <c r="L1" s="308" t="s">
        <v>282</v>
      </c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</row>
    <row r="2" spans="1:253" ht="22.5" customHeight="1">
      <c r="A2" s="726" t="s">
        <v>283</v>
      </c>
      <c r="B2" s="726"/>
      <c r="C2" s="726"/>
      <c r="D2" s="726"/>
      <c r="E2" s="726"/>
      <c r="F2" s="726"/>
      <c r="G2" s="726"/>
      <c r="H2" s="726"/>
      <c r="I2" s="726"/>
      <c r="J2" s="726"/>
      <c r="K2" s="726"/>
      <c r="L2" s="726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</row>
    <row r="3" spans="1:253" ht="22.5" customHeight="1">
      <c r="A3" s="4" t="s">
        <v>2</v>
      </c>
      <c r="E3" s="300"/>
      <c r="H3" s="300"/>
      <c r="J3" s="727" t="s">
        <v>78</v>
      </c>
      <c r="K3" s="727"/>
      <c r="L3" s="727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</row>
    <row r="4" spans="1:253" ht="23.25" customHeight="1">
      <c r="A4" s="728" t="s">
        <v>97</v>
      </c>
      <c r="B4" s="729"/>
      <c r="C4" s="729"/>
      <c r="D4" s="732" t="s">
        <v>151</v>
      </c>
      <c r="E4" s="732" t="s">
        <v>98</v>
      </c>
      <c r="F4" s="732" t="s">
        <v>206</v>
      </c>
      <c r="G4" s="733" t="s">
        <v>244</v>
      </c>
      <c r="H4" s="732" t="s">
        <v>245</v>
      </c>
      <c r="I4" s="732" t="s">
        <v>246</v>
      </c>
      <c r="J4" s="732" t="s">
        <v>247</v>
      </c>
      <c r="K4" s="732" t="s">
        <v>248</v>
      </c>
      <c r="L4" s="735" t="s">
        <v>227</v>
      </c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</row>
    <row r="5" spans="1:253" ht="22.5" customHeight="1">
      <c r="A5" s="730" t="s">
        <v>100</v>
      </c>
      <c r="B5" s="731" t="s">
        <v>101</v>
      </c>
      <c r="C5" s="731" t="s">
        <v>102</v>
      </c>
      <c r="D5" s="731"/>
      <c r="E5" s="731"/>
      <c r="F5" s="731"/>
      <c r="G5" s="734"/>
      <c r="H5" s="731"/>
      <c r="I5" s="731"/>
      <c r="J5" s="731"/>
      <c r="K5" s="731"/>
      <c r="L5" s="736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</row>
    <row r="6" spans="1:253" ht="22.5" customHeight="1">
      <c r="A6" s="730"/>
      <c r="B6" s="731"/>
      <c r="C6" s="731"/>
      <c r="D6" s="731"/>
      <c r="E6" s="731"/>
      <c r="F6" s="731"/>
      <c r="G6" s="734"/>
      <c r="H6" s="731"/>
      <c r="I6" s="731"/>
      <c r="J6" s="731"/>
      <c r="K6" s="731"/>
      <c r="L6" s="73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</row>
    <row r="7" spans="1:253" ht="22.5" customHeight="1">
      <c r="A7" s="301"/>
      <c r="B7" s="302"/>
      <c r="C7" s="302"/>
      <c r="D7" s="302"/>
      <c r="E7" s="160" t="s">
        <v>276</v>
      </c>
      <c r="F7" s="303">
        <f>SUM(F8)</f>
        <v>170.9</v>
      </c>
      <c r="G7" s="303">
        <f aca="true" t="shared" si="0" ref="G7:L7">SUM(G8)</f>
        <v>170.9</v>
      </c>
      <c r="H7" s="304">
        <f t="shared" si="0"/>
        <v>0</v>
      </c>
      <c r="I7" s="304">
        <f t="shared" si="0"/>
        <v>0</v>
      </c>
      <c r="J7" s="304">
        <f t="shared" si="0"/>
        <v>0</v>
      </c>
      <c r="K7" s="304">
        <f t="shared" si="0"/>
        <v>0</v>
      </c>
      <c r="L7" s="309">
        <f t="shared" si="0"/>
        <v>0</v>
      </c>
      <c r="M7" s="300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</row>
    <row r="8" spans="1:253" ht="22.5" customHeight="1">
      <c r="A8" s="285">
        <v>212</v>
      </c>
      <c r="B8" s="286"/>
      <c r="C8" s="286"/>
      <c r="D8" s="286">
        <v>183001</v>
      </c>
      <c r="E8" s="131" t="s">
        <v>238</v>
      </c>
      <c r="F8" s="305">
        <f>SUM(G8:L8)</f>
        <v>170.9</v>
      </c>
      <c r="G8" s="305">
        <v>170.9</v>
      </c>
      <c r="H8" s="306"/>
      <c r="I8" s="306"/>
      <c r="J8" s="302"/>
      <c r="K8" s="302"/>
      <c r="L8" s="310"/>
      <c r="M8" s="300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</row>
    <row r="9" spans="1:253" ht="22.5" customHeight="1">
      <c r="A9" s="285">
        <v>212</v>
      </c>
      <c r="B9" s="287" t="s">
        <v>105</v>
      </c>
      <c r="C9" s="286"/>
      <c r="D9" s="286">
        <v>183001</v>
      </c>
      <c r="E9" s="131" t="s">
        <v>281</v>
      </c>
      <c r="F9" s="305">
        <f>SUM(G9:L9)</f>
        <v>170.9</v>
      </c>
      <c r="G9" s="305">
        <v>170.9</v>
      </c>
      <c r="H9" s="306"/>
      <c r="I9" s="306"/>
      <c r="J9" s="302"/>
      <c r="K9" s="302"/>
      <c r="L9" s="310"/>
      <c r="M9" s="300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</row>
    <row r="10" spans="1:253" s="296" customFormat="1" ht="22.5" customHeight="1">
      <c r="A10" s="288" t="s">
        <v>108</v>
      </c>
      <c r="B10" s="289" t="s">
        <v>105</v>
      </c>
      <c r="C10" s="290" t="s">
        <v>105</v>
      </c>
      <c r="D10" s="291" t="s">
        <v>93</v>
      </c>
      <c r="E10" s="292" t="s">
        <v>228</v>
      </c>
      <c r="F10" s="307">
        <f>SUM(G10:L10)</f>
        <v>170.9</v>
      </c>
      <c r="G10" s="307">
        <v>170.9</v>
      </c>
      <c r="H10" s="307"/>
      <c r="I10" s="307"/>
      <c r="J10" s="307"/>
      <c r="K10" s="307"/>
      <c r="L10" s="311"/>
      <c r="M10" s="312"/>
      <c r="N10" s="300"/>
      <c r="O10" s="300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  <c r="FM10" s="28"/>
      <c r="FN10" s="28"/>
      <c r="FO10" s="28"/>
      <c r="FP10" s="28"/>
      <c r="FQ10" s="28"/>
      <c r="FR10" s="28"/>
      <c r="FS10" s="28"/>
      <c r="FT10" s="28"/>
      <c r="FU10" s="28"/>
      <c r="FV10" s="28"/>
      <c r="FW10" s="28"/>
      <c r="FX10" s="28"/>
      <c r="FY10" s="28"/>
      <c r="FZ10" s="28"/>
      <c r="GA10" s="28"/>
      <c r="GB10" s="28"/>
      <c r="GC10" s="28"/>
      <c r="GD10" s="28"/>
      <c r="GE10" s="28"/>
      <c r="GF10" s="28"/>
      <c r="GG10" s="28"/>
      <c r="GH10" s="28"/>
      <c r="GI10" s="28"/>
      <c r="GJ10" s="28"/>
      <c r="GK10" s="28"/>
      <c r="GL10" s="28"/>
      <c r="GM10" s="28"/>
      <c r="GN10" s="28"/>
      <c r="GO10" s="28"/>
      <c r="GP10" s="28"/>
      <c r="GQ10" s="28"/>
      <c r="GR10" s="28"/>
      <c r="GS10" s="28"/>
      <c r="GT10" s="28"/>
      <c r="GU10" s="28"/>
      <c r="GV10" s="28"/>
      <c r="GW10" s="28"/>
      <c r="GX10" s="28"/>
      <c r="GY10" s="28"/>
      <c r="GZ10" s="28"/>
      <c r="HA10" s="28"/>
      <c r="HB10" s="28"/>
      <c r="HC10" s="28"/>
      <c r="HD10" s="28"/>
      <c r="HE10" s="28"/>
      <c r="HF10" s="28"/>
      <c r="HG10" s="28"/>
      <c r="HH10" s="28"/>
      <c r="HI10" s="28"/>
      <c r="HJ10" s="28"/>
      <c r="HK10" s="28"/>
      <c r="HL10" s="28"/>
      <c r="HM10" s="28"/>
      <c r="HN10" s="28"/>
      <c r="HO10" s="28"/>
      <c r="HP10" s="28"/>
      <c r="HQ10" s="28"/>
      <c r="HR10" s="28"/>
      <c r="HS10" s="28"/>
      <c r="HT10" s="28"/>
      <c r="HU10" s="28"/>
      <c r="HV10" s="28"/>
      <c r="HW10" s="28"/>
      <c r="HX10" s="28"/>
      <c r="HY10" s="28"/>
      <c r="HZ10" s="28"/>
      <c r="IA10" s="28"/>
      <c r="IB10" s="28"/>
      <c r="IC10" s="28"/>
      <c r="ID10" s="28"/>
      <c r="IE10" s="28"/>
      <c r="IF10" s="28"/>
      <c r="IG10" s="28"/>
      <c r="IH10" s="28"/>
      <c r="II10" s="28"/>
      <c r="IJ10" s="28"/>
      <c r="IK10" s="28"/>
      <c r="IL10" s="28"/>
      <c r="IM10" s="28"/>
      <c r="IN10" s="28"/>
      <c r="IO10" s="28"/>
      <c r="IP10" s="28"/>
      <c r="IQ10" s="28"/>
      <c r="IR10" s="28"/>
      <c r="IS10" s="28"/>
    </row>
    <row r="11" spans="1:253" ht="26.25" customHeight="1">
      <c r="A11" s="300"/>
      <c r="B11" s="300"/>
      <c r="C11" s="300"/>
      <c r="D11" s="300"/>
      <c r="E11" s="300"/>
      <c r="F11" s="300"/>
      <c r="G11" s="300"/>
      <c r="H11" s="300"/>
      <c r="I11" s="300"/>
      <c r="J11" s="300"/>
      <c r="K11" s="300"/>
      <c r="L11" s="300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</row>
    <row r="12" spans="8:253" ht="22.5" customHeight="1">
      <c r="H12" s="300"/>
      <c r="M12" s="313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</row>
    <row r="13" spans="13:253" ht="22.5" customHeight="1">
      <c r="M13" s="3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</row>
    <row r="14" spans="13:253" ht="22.5" customHeight="1">
      <c r="M14" s="313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</row>
    <row r="15" spans="13:253" ht="22.5" customHeight="1">
      <c r="M15" s="313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</row>
    <row r="16" spans="13:253" ht="22.5" customHeight="1">
      <c r="M16" s="313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</row>
    <row r="17" spans="13:253" ht="22.5" customHeight="1">
      <c r="M17" s="313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</row>
    <row r="18" spans="13:253" ht="22.5" customHeight="1">
      <c r="M18" s="313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</row>
    <row r="19" spans="1:253" ht="22.5" customHeight="1">
      <c r="A19"/>
      <c r="B19"/>
      <c r="C19"/>
      <c r="D19"/>
      <c r="E19"/>
      <c r="F19"/>
      <c r="G19"/>
      <c r="H19"/>
      <c r="I19"/>
      <c r="J19"/>
      <c r="K19"/>
      <c r="L19"/>
      <c r="M19" s="313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</row>
    <row r="20" spans="1:253" ht="22.5" customHeight="1">
      <c r="A20"/>
      <c r="B20"/>
      <c r="C20"/>
      <c r="D20"/>
      <c r="E20"/>
      <c r="F20"/>
      <c r="G20"/>
      <c r="H20"/>
      <c r="I20"/>
      <c r="J20"/>
      <c r="K20"/>
      <c r="L20"/>
      <c r="M20" s="313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</row>
    <row r="21" spans="1:253" ht="22.5" customHeight="1">
      <c r="A21"/>
      <c r="B21"/>
      <c r="C21"/>
      <c r="D21"/>
      <c r="E21"/>
      <c r="F21"/>
      <c r="G21"/>
      <c r="H21"/>
      <c r="I21"/>
      <c r="J21"/>
      <c r="K21"/>
      <c r="L21"/>
      <c r="M21" s="313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</row>
  </sheetData>
  <sheetProtection formatCells="0" formatColumns="0" formatRows="0"/>
  <mergeCells count="15">
    <mergeCell ref="H4:H6"/>
    <mergeCell ref="I4:I6"/>
    <mergeCell ref="J4:J6"/>
    <mergeCell ref="K4:K6"/>
    <mergeCell ref="L4:L6"/>
    <mergeCell ref="A2:L2"/>
    <mergeCell ref="J3:L3"/>
    <mergeCell ref="A4:C4"/>
    <mergeCell ref="A5:A6"/>
    <mergeCell ref="B5:B6"/>
    <mergeCell ref="C5:C6"/>
    <mergeCell ref="D4:D6"/>
    <mergeCell ref="E4:E6"/>
    <mergeCell ref="F4:F6"/>
    <mergeCell ref="G4:G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7"/>
  <sheetViews>
    <sheetView showGridLines="0" showZeros="0" tabSelected="1" zoomScalePageLayoutView="0" workbookViewId="0" topLeftCell="A1">
      <selection activeCell="F16" sqref="F16"/>
    </sheetView>
  </sheetViews>
  <sheetFormatPr defaultColWidth="6.875" defaultRowHeight="22.5" customHeight="1"/>
  <cols>
    <col min="1" max="1" width="8.375" style="563" customWidth="1"/>
    <col min="2" max="2" width="7.875" style="563" bestFit="1" customWidth="1"/>
    <col min="3" max="13" width="9.875" style="563" customWidth="1"/>
    <col min="14" max="255" width="6.75390625" style="563" customWidth="1"/>
    <col min="256" max="16384" width="6.875" style="564" customWidth="1"/>
  </cols>
  <sheetData>
    <row r="1" spans="2:255" ht="22.5" customHeight="1">
      <c r="B1" s="565"/>
      <c r="C1" s="565"/>
      <c r="D1" s="565"/>
      <c r="E1" s="565"/>
      <c r="F1" s="565"/>
      <c r="G1" s="565"/>
      <c r="H1" s="565"/>
      <c r="I1" s="565"/>
      <c r="J1" s="565"/>
      <c r="M1" s="581" t="s">
        <v>76</v>
      </c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22.5" customHeight="1">
      <c r="A2" s="598" t="s">
        <v>77</v>
      </c>
      <c r="B2" s="598"/>
      <c r="C2" s="598"/>
      <c r="D2" s="598"/>
      <c r="E2" s="598"/>
      <c r="F2" s="598"/>
      <c r="G2" s="598"/>
      <c r="H2" s="598"/>
      <c r="I2" s="598"/>
      <c r="J2" s="598"/>
      <c r="K2" s="598"/>
      <c r="L2" s="598"/>
      <c r="M2" s="598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ht="22.5" customHeight="1">
      <c r="A3" s="599" t="s">
        <v>2</v>
      </c>
      <c r="B3" s="599"/>
      <c r="C3" s="599"/>
      <c r="D3" s="599"/>
      <c r="E3" s="566"/>
      <c r="F3" s="566"/>
      <c r="G3" s="567"/>
      <c r="H3" s="567"/>
      <c r="I3" s="567"/>
      <c r="J3" s="567"/>
      <c r="L3" s="600" t="s">
        <v>78</v>
      </c>
      <c r="M3" s="600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22.5" customHeight="1">
      <c r="A4" s="602" t="s">
        <v>79</v>
      </c>
      <c r="B4" s="604" t="s">
        <v>80</v>
      </c>
      <c r="C4" s="604" t="s">
        <v>81</v>
      </c>
      <c r="D4" s="601" t="s">
        <v>82</v>
      </c>
      <c r="E4" s="601"/>
      <c r="F4" s="601"/>
      <c r="G4" s="604" t="s">
        <v>83</v>
      </c>
      <c r="H4" s="604" t="s">
        <v>84</v>
      </c>
      <c r="I4" s="604" t="s">
        <v>85</v>
      </c>
      <c r="J4" s="604" t="s">
        <v>86</v>
      </c>
      <c r="K4" s="604" t="s">
        <v>87</v>
      </c>
      <c r="L4" s="604" t="s">
        <v>88</v>
      </c>
      <c r="M4" s="606" t="s">
        <v>89</v>
      </c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36" customHeight="1">
      <c r="A5" s="603"/>
      <c r="B5" s="605"/>
      <c r="C5" s="605"/>
      <c r="D5" s="568" t="s">
        <v>90</v>
      </c>
      <c r="E5" s="568" t="s">
        <v>91</v>
      </c>
      <c r="F5" s="568" t="s">
        <v>92</v>
      </c>
      <c r="G5" s="605"/>
      <c r="H5" s="605"/>
      <c r="I5" s="605"/>
      <c r="J5" s="605"/>
      <c r="K5" s="605"/>
      <c r="L5" s="605"/>
      <c r="M5" s="607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ht="24" customHeight="1">
      <c r="A6" s="569"/>
      <c r="B6" s="570" t="s">
        <v>81</v>
      </c>
      <c r="C6" s="571">
        <f>SUM(C7)</f>
        <v>2236.6</v>
      </c>
      <c r="D6" s="571">
        <f>SUM(D7)</f>
        <v>2236.6</v>
      </c>
      <c r="E6" s="571">
        <f>SUM(E7)</f>
        <v>1236.6</v>
      </c>
      <c r="F6" s="571">
        <f>SUM(F7)</f>
        <v>1000</v>
      </c>
      <c r="G6" s="572">
        <f aca="true" t="shared" si="0" ref="G6:M6">SUM(G7)</f>
        <v>0</v>
      </c>
      <c r="H6" s="572">
        <f t="shared" si="0"/>
        <v>0</v>
      </c>
      <c r="I6" s="572">
        <f t="shared" si="0"/>
        <v>0</v>
      </c>
      <c r="J6" s="572">
        <f t="shared" si="0"/>
        <v>0</v>
      </c>
      <c r="K6" s="572">
        <f t="shared" si="0"/>
        <v>0</v>
      </c>
      <c r="L6" s="572">
        <f t="shared" si="0"/>
        <v>0</v>
      </c>
      <c r="M6" s="582">
        <f t="shared" si="0"/>
        <v>0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s="562" customFormat="1" ht="76.5" customHeight="1">
      <c r="A7" s="573" t="s">
        <v>93</v>
      </c>
      <c r="B7" s="574" t="s">
        <v>94</v>
      </c>
      <c r="C7" s="575">
        <f>SUM(D7+G7+H7+I7+J7+K7+L7+M7)</f>
        <v>2236.6</v>
      </c>
      <c r="D7" s="576">
        <f>SUM(E7:F7)</f>
        <v>2236.6</v>
      </c>
      <c r="E7" s="577">
        <v>1236.6</v>
      </c>
      <c r="F7" s="575">
        <v>1000</v>
      </c>
      <c r="G7" s="578"/>
      <c r="H7" s="578"/>
      <c r="I7" s="578"/>
      <c r="J7" s="578"/>
      <c r="K7" s="578"/>
      <c r="L7" s="578"/>
      <c r="M7" s="583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  <c r="IG7" s="28"/>
      <c r="IH7" s="28"/>
      <c r="II7" s="28"/>
      <c r="IJ7" s="28"/>
      <c r="IK7" s="28"/>
      <c r="IL7" s="28"/>
      <c r="IM7" s="28"/>
      <c r="IN7" s="28"/>
      <c r="IO7" s="28"/>
      <c r="IP7" s="28"/>
      <c r="IQ7" s="28"/>
      <c r="IR7" s="28"/>
      <c r="IS7" s="28"/>
      <c r="IT7" s="28"/>
      <c r="IU7" s="28"/>
    </row>
    <row r="8" spans="1:255" ht="29.25" customHeight="1">
      <c r="A8" s="579"/>
      <c r="B8" s="579"/>
      <c r="C8" s="579"/>
      <c r="D8" s="579"/>
      <c r="E8" s="579"/>
      <c r="F8" s="579"/>
      <c r="G8" s="579"/>
      <c r="H8" s="579"/>
      <c r="I8" s="579"/>
      <c r="J8" s="579"/>
      <c r="K8" s="579"/>
      <c r="L8" s="579"/>
      <c r="M8" s="579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ht="22.5" customHeight="1">
      <c r="A9" s="579"/>
      <c r="B9" s="579"/>
      <c r="C9" s="579"/>
      <c r="D9" s="579"/>
      <c r="E9" s="579"/>
      <c r="F9" s="579"/>
      <c r="G9" s="579"/>
      <c r="H9" s="579"/>
      <c r="I9" s="579"/>
      <c r="J9" s="579"/>
      <c r="K9" s="579"/>
      <c r="L9" s="579"/>
      <c r="M9" s="57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ht="22.5" customHeight="1">
      <c r="A10" s="579"/>
      <c r="B10" s="579"/>
      <c r="C10" s="580"/>
      <c r="D10" s="579"/>
      <c r="E10" s="579"/>
      <c r="F10" s="579"/>
      <c r="G10" s="579"/>
      <c r="H10" s="579"/>
      <c r="I10" s="579"/>
      <c r="J10" s="579"/>
      <c r="K10" s="579"/>
      <c r="L10" s="579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2:255" ht="22.5" customHeight="1">
      <c r="B11" s="579"/>
      <c r="C11" s="579"/>
      <c r="D11" s="579"/>
      <c r="E11" s="579"/>
      <c r="F11" s="579"/>
      <c r="G11" s="579"/>
      <c r="H11" s="579"/>
      <c r="I11" s="579"/>
      <c r="J11" s="579"/>
      <c r="K11" s="579"/>
      <c r="L11" s="579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2:255" ht="22.5" customHeight="1">
      <c r="B12" s="579"/>
      <c r="D12" s="579"/>
      <c r="G12" s="579"/>
      <c r="H12" s="579"/>
      <c r="I12" s="579"/>
      <c r="J12" s="579"/>
      <c r="K12" s="579"/>
      <c r="L12" s="579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6:255" ht="22.5" customHeight="1">
      <c r="F13" s="579"/>
      <c r="I13" s="579"/>
      <c r="J13" s="579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9:255" ht="22.5" customHeight="1">
      <c r="I14" s="579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ht="22.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6:255" ht="22.5" customHeight="1">
      <c r="F16" s="579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22.5" customHeight="1">
      <c r="A17"/>
      <c r="B17"/>
      <c r="C17"/>
      <c r="D17"/>
      <c r="E17"/>
      <c r="F17" s="579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</sheetData>
  <sheetProtection formatCells="0" formatColumns="0" formatRows="0"/>
  <mergeCells count="14">
    <mergeCell ref="J4:J5"/>
    <mergeCell ref="K4:K5"/>
    <mergeCell ref="L4:L5"/>
    <mergeCell ref="M4:M5"/>
    <mergeCell ref="A2:M2"/>
    <mergeCell ref="A3:D3"/>
    <mergeCell ref="L3:M3"/>
    <mergeCell ref="D4:F4"/>
    <mergeCell ref="A4:A5"/>
    <mergeCell ref="B4:B5"/>
    <mergeCell ref="C4:C5"/>
    <mergeCell ref="G4:G5"/>
    <mergeCell ref="H4:H5"/>
    <mergeCell ref="I4:I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showGridLines="0" showZeros="0" zoomScalePageLayoutView="0" workbookViewId="0" topLeftCell="A1">
      <selection activeCell="H12" sqref="H12"/>
    </sheetView>
  </sheetViews>
  <sheetFormatPr defaultColWidth="9.00390625" defaultRowHeight="14.25"/>
  <cols>
    <col min="1" max="3" width="5.875" style="0" customWidth="1"/>
    <col min="5" max="5" width="14.875" style="0" customWidth="1"/>
    <col min="6" max="6" width="10.375" style="0" customWidth="1"/>
    <col min="10" max="10" width="15.00390625" style="0" customWidth="1"/>
    <col min="11" max="11" width="13.75390625" style="0" customWidth="1"/>
  </cols>
  <sheetData>
    <row r="1" ht="14.25" customHeight="1">
      <c r="K1" s="294" t="s">
        <v>284</v>
      </c>
    </row>
    <row r="2" spans="1:11" ht="31.5" customHeight="1">
      <c r="A2" s="635" t="s">
        <v>285</v>
      </c>
      <c r="B2" s="635"/>
      <c r="C2" s="635"/>
      <c r="D2" s="635"/>
      <c r="E2" s="635"/>
      <c r="F2" s="635"/>
      <c r="G2" s="635"/>
      <c r="H2" s="635"/>
      <c r="I2" s="635"/>
      <c r="J2" s="635"/>
      <c r="K2" s="635"/>
    </row>
    <row r="3" spans="1:11" ht="15.75" customHeight="1">
      <c r="A3" s="4" t="s">
        <v>2</v>
      </c>
      <c r="J3" s="673" t="s">
        <v>78</v>
      </c>
      <c r="K3" s="673"/>
    </row>
    <row r="4" spans="1:11" ht="33" customHeight="1">
      <c r="A4" s="660" t="s">
        <v>97</v>
      </c>
      <c r="B4" s="661"/>
      <c r="C4" s="661"/>
      <c r="D4" s="641" t="s">
        <v>253</v>
      </c>
      <c r="E4" s="641" t="s">
        <v>152</v>
      </c>
      <c r="F4" s="641" t="s">
        <v>131</v>
      </c>
      <c r="G4" s="641"/>
      <c r="H4" s="641"/>
      <c r="I4" s="641"/>
      <c r="J4" s="641"/>
      <c r="K4" s="642"/>
    </row>
    <row r="5" spans="1:11" ht="14.25" customHeight="1">
      <c r="A5" s="639" t="s">
        <v>100</v>
      </c>
      <c r="B5" s="640" t="s">
        <v>101</v>
      </c>
      <c r="C5" s="640" t="s">
        <v>102</v>
      </c>
      <c r="D5" s="640"/>
      <c r="E5" s="640"/>
      <c r="F5" s="640" t="s">
        <v>90</v>
      </c>
      <c r="G5" s="640" t="s">
        <v>254</v>
      </c>
      <c r="H5" s="640" t="s">
        <v>248</v>
      </c>
      <c r="I5" s="640" t="s">
        <v>255</v>
      </c>
      <c r="J5" s="640" t="s">
        <v>244</v>
      </c>
      <c r="K5" s="643" t="s">
        <v>256</v>
      </c>
    </row>
    <row r="6" spans="1:11" ht="32.25" customHeight="1">
      <c r="A6" s="639"/>
      <c r="B6" s="640"/>
      <c r="C6" s="640"/>
      <c r="D6" s="640"/>
      <c r="E6" s="640"/>
      <c r="F6" s="640"/>
      <c r="G6" s="640"/>
      <c r="H6" s="640"/>
      <c r="I6" s="640"/>
      <c r="J6" s="640"/>
      <c r="K6" s="643"/>
    </row>
    <row r="7" spans="1:11" ht="32.25" customHeight="1">
      <c r="A7" s="159"/>
      <c r="B7" s="160"/>
      <c r="C7" s="160"/>
      <c r="D7" s="160"/>
      <c r="E7" s="160" t="s">
        <v>276</v>
      </c>
      <c r="F7" s="284">
        <f>SUM(F8)</f>
        <v>170.9</v>
      </c>
      <c r="G7" s="284">
        <f>SUM(G8)</f>
        <v>0</v>
      </c>
      <c r="H7" s="284">
        <f>SUM(H8)</f>
        <v>0</v>
      </c>
      <c r="I7" s="284">
        <f>SUM(I8)</f>
        <v>0</v>
      </c>
      <c r="J7" s="284">
        <f>SUM(J8)</f>
        <v>170.9</v>
      </c>
      <c r="K7" s="107"/>
    </row>
    <row r="8" spans="1:11" ht="32.25" customHeight="1">
      <c r="A8" s="285">
        <v>212</v>
      </c>
      <c r="B8" s="286"/>
      <c r="C8" s="286"/>
      <c r="D8" s="286">
        <v>183001</v>
      </c>
      <c r="E8" s="131" t="s">
        <v>238</v>
      </c>
      <c r="F8" s="284">
        <f>SUM(G8:K8)</f>
        <v>170.9</v>
      </c>
      <c r="G8" s="284"/>
      <c r="H8" s="284"/>
      <c r="I8" s="284"/>
      <c r="J8" s="284">
        <v>170.9</v>
      </c>
      <c r="K8" s="107"/>
    </row>
    <row r="9" spans="1:11" ht="32.25" customHeight="1">
      <c r="A9" s="285">
        <v>212</v>
      </c>
      <c r="B9" s="287" t="s">
        <v>105</v>
      </c>
      <c r="C9" s="286"/>
      <c r="D9" s="286">
        <v>183001</v>
      </c>
      <c r="E9" s="131" t="s">
        <v>281</v>
      </c>
      <c r="F9" s="284">
        <f>SUM(G9:K9)</f>
        <v>170.9</v>
      </c>
      <c r="G9" s="284"/>
      <c r="H9" s="284"/>
      <c r="I9" s="284"/>
      <c r="J9" s="284">
        <v>170.9</v>
      </c>
      <c r="K9" s="107"/>
    </row>
    <row r="10" spans="1:11" s="28" customFormat="1" ht="24.75" customHeight="1">
      <c r="A10" s="288" t="s">
        <v>108</v>
      </c>
      <c r="B10" s="289" t="s">
        <v>202</v>
      </c>
      <c r="C10" s="290" t="s">
        <v>202</v>
      </c>
      <c r="D10" s="291" t="s">
        <v>241</v>
      </c>
      <c r="E10" s="292" t="s">
        <v>228</v>
      </c>
      <c r="F10" s="293">
        <f>SUM(G10:K10)</f>
        <v>170.9</v>
      </c>
      <c r="G10" s="293"/>
      <c r="H10" s="293"/>
      <c r="I10" s="293"/>
      <c r="J10" s="293">
        <v>170.9</v>
      </c>
      <c r="K10" s="295"/>
    </row>
  </sheetData>
  <sheetProtection formatCells="0" formatColumns="0" formatRows="0"/>
  <mergeCells count="15">
    <mergeCell ref="G5:G6"/>
    <mergeCell ref="H5:H6"/>
    <mergeCell ref="I5:I6"/>
    <mergeCell ref="J5:J6"/>
    <mergeCell ref="K5:K6"/>
    <mergeCell ref="A2:K2"/>
    <mergeCell ref="J3:K3"/>
    <mergeCell ref="A4:C4"/>
    <mergeCell ref="F4:K4"/>
    <mergeCell ref="A5:A6"/>
    <mergeCell ref="B5:B6"/>
    <mergeCell ref="C5:C6"/>
    <mergeCell ref="D4:D6"/>
    <mergeCell ref="E4:E6"/>
    <mergeCell ref="F5:F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0"/>
  <sheetViews>
    <sheetView showGridLines="0" showZeros="0" zoomScalePageLayoutView="0" workbookViewId="0" topLeftCell="A4">
      <selection activeCell="A3" sqref="A3"/>
    </sheetView>
  </sheetViews>
  <sheetFormatPr defaultColWidth="6.875" defaultRowHeight="12.75" customHeight="1"/>
  <cols>
    <col min="1" max="2" width="6.875" style="240" customWidth="1"/>
    <col min="3" max="4" width="8.75390625" style="240" customWidth="1"/>
    <col min="5" max="5" width="15.875" style="241" customWidth="1"/>
    <col min="6" max="6" width="21.75390625" style="242" customWidth="1"/>
    <col min="7" max="8" width="11.125" style="240" customWidth="1"/>
    <col min="9" max="17" width="10.125" style="240" customWidth="1"/>
    <col min="18" max="16384" width="6.875" style="240" customWidth="1"/>
  </cols>
  <sheetData>
    <row r="1" spans="3:256" ht="22.5" customHeight="1">
      <c r="C1" s="243"/>
      <c r="D1" s="243"/>
      <c r="E1" s="244"/>
      <c r="F1" s="243"/>
      <c r="G1" s="243"/>
      <c r="H1" s="243"/>
      <c r="I1" s="243"/>
      <c r="J1" s="243"/>
      <c r="K1" s="243"/>
      <c r="L1" s="243"/>
      <c r="M1" s="243"/>
      <c r="N1" s="269"/>
      <c r="O1" s="272"/>
      <c r="Q1" s="278" t="s">
        <v>286</v>
      </c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3:256" ht="22.5" customHeight="1">
      <c r="C2" s="737" t="s">
        <v>287</v>
      </c>
      <c r="D2" s="737"/>
      <c r="E2" s="737"/>
      <c r="F2" s="737"/>
      <c r="G2" s="737"/>
      <c r="H2" s="737"/>
      <c r="I2" s="737"/>
      <c r="J2" s="737"/>
      <c r="K2" s="737"/>
      <c r="L2" s="737"/>
      <c r="M2" s="737"/>
      <c r="N2" s="737"/>
      <c r="O2" s="737"/>
      <c r="P2" s="737"/>
      <c r="Q2" s="737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22.5" customHeight="1">
      <c r="A3" s="245" t="s">
        <v>2</v>
      </c>
      <c r="C3" s="158"/>
      <c r="D3" s="158"/>
      <c r="E3" s="244"/>
      <c r="F3" s="244"/>
      <c r="G3" s="246"/>
      <c r="H3" s="244"/>
      <c r="I3" s="244"/>
      <c r="J3" s="244"/>
      <c r="K3" s="246"/>
      <c r="L3" s="246"/>
      <c r="M3" s="246"/>
      <c r="N3" s="269"/>
      <c r="O3" s="273"/>
      <c r="Q3" s="279" t="s">
        <v>78</v>
      </c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22.5" customHeight="1">
      <c r="A4" s="738" t="s">
        <v>288</v>
      </c>
      <c r="B4" s="739"/>
      <c r="C4" s="739"/>
      <c r="D4" s="741" t="s">
        <v>253</v>
      </c>
      <c r="E4" s="743" t="s">
        <v>152</v>
      </c>
      <c r="F4" s="745" t="s">
        <v>289</v>
      </c>
      <c r="G4" s="747" t="s">
        <v>99</v>
      </c>
      <c r="H4" s="740" t="s">
        <v>82</v>
      </c>
      <c r="I4" s="740"/>
      <c r="J4" s="740"/>
      <c r="K4" s="749" t="s">
        <v>83</v>
      </c>
      <c r="L4" s="739" t="s">
        <v>84</v>
      </c>
      <c r="M4" s="739" t="s">
        <v>85</v>
      </c>
      <c r="N4" s="739" t="s">
        <v>86</v>
      </c>
      <c r="O4" s="747" t="s">
        <v>87</v>
      </c>
      <c r="P4" s="751" t="s">
        <v>88</v>
      </c>
      <c r="Q4" s="753" t="s">
        <v>89</v>
      </c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36" customHeight="1">
      <c r="A5" s="74" t="s">
        <v>100</v>
      </c>
      <c r="B5" s="75" t="s">
        <v>101</v>
      </c>
      <c r="C5" s="247" t="s">
        <v>102</v>
      </c>
      <c r="D5" s="742"/>
      <c r="E5" s="744"/>
      <c r="F5" s="746"/>
      <c r="G5" s="748"/>
      <c r="H5" s="250" t="s">
        <v>90</v>
      </c>
      <c r="I5" s="250" t="s">
        <v>91</v>
      </c>
      <c r="J5" s="250" t="s">
        <v>92</v>
      </c>
      <c r="K5" s="748"/>
      <c r="L5" s="748"/>
      <c r="M5" s="748"/>
      <c r="N5" s="748"/>
      <c r="O5" s="750"/>
      <c r="P5" s="752"/>
      <c r="Q5" s="754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33" customHeight="1">
      <c r="A6" s="251"/>
      <c r="B6" s="252"/>
      <c r="C6" s="253"/>
      <c r="D6" s="254"/>
      <c r="E6" s="255"/>
      <c r="F6" s="256" t="s">
        <v>276</v>
      </c>
      <c r="G6" s="257">
        <f aca="true" t="shared" si="0" ref="G6:Q6">SUM(G7+G14)</f>
        <v>319</v>
      </c>
      <c r="H6" s="257">
        <f t="shared" si="0"/>
        <v>319</v>
      </c>
      <c r="I6" s="257">
        <f t="shared" si="0"/>
        <v>319</v>
      </c>
      <c r="J6" s="257">
        <f t="shared" si="0"/>
        <v>0</v>
      </c>
      <c r="K6" s="257">
        <f t="shared" si="0"/>
        <v>0</v>
      </c>
      <c r="L6" s="257">
        <f t="shared" si="0"/>
        <v>0</v>
      </c>
      <c r="M6" s="257">
        <f t="shared" si="0"/>
        <v>0</v>
      </c>
      <c r="N6" s="257">
        <f t="shared" si="0"/>
        <v>0</v>
      </c>
      <c r="O6" s="257">
        <f t="shared" si="0"/>
        <v>0</v>
      </c>
      <c r="P6" s="257">
        <f t="shared" si="0"/>
        <v>0</v>
      </c>
      <c r="Q6" s="280">
        <f t="shared" si="0"/>
        <v>0</v>
      </c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s="239" customFormat="1" ht="33" customHeight="1">
      <c r="A7" s="258" t="s">
        <v>108</v>
      </c>
      <c r="B7" s="259"/>
      <c r="C7" s="260"/>
      <c r="D7" s="254"/>
      <c r="E7" s="261" t="s">
        <v>238</v>
      </c>
      <c r="F7" s="256" t="s">
        <v>290</v>
      </c>
      <c r="G7" s="257">
        <f>SUM(G8+G12)</f>
        <v>287</v>
      </c>
      <c r="H7" s="257">
        <f>SUM(H8+H12)</f>
        <v>287</v>
      </c>
      <c r="I7" s="257">
        <f>SUM(I8+I12)</f>
        <v>287</v>
      </c>
      <c r="J7" s="274"/>
      <c r="K7" s="274"/>
      <c r="L7" s="274"/>
      <c r="M7" s="274"/>
      <c r="N7" s="274"/>
      <c r="O7" s="275"/>
      <c r="P7" s="276"/>
      <c r="Q7" s="281"/>
      <c r="R7" s="282"/>
      <c r="S7" s="282"/>
      <c r="T7" s="282"/>
      <c r="U7" s="282"/>
      <c r="V7" s="282"/>
      <c r="W7" s="282"/>
      <c r="X7" s="282"/>
      <c r="Y7" s="282"/>
      <c r="Z7" s="282"/>
      <c r="AA7" s="282"/>
      <c r="AB7" s="282"/>
      <c r="AC7" s="282"/>
      <c r="AD7" s="282"/>
      <c r="AE7" s="282"/>
      <c r="AF7" s="282"/>
      <c r="AG7" s="282"/>
      <c r="AH7" s="282"/>
      <c r="AI7" s="282"/>
      <c r="AJ7" s="282"/>
      <c r="AK7" s="282"/>
      <c r="AL7" s="282"/>
      <c r="AM7" s="282"/>
      <c r="AN7" s="282"/>
      <c r="AO7" s="282"/>
      <c r="AP7" s="282"/>
      <c r="AQ7" s="282"/>
      <c r="AR7" s="282"/>
      <c r="AS7" s="282"/>
      <c r="AT7" s="282"/>
      <c r="AU7" s="282"/>
      <c r="AV7" s="282"/>
      <c r="AW7" s="282"/>
      <c r="AX7" s="282"/>
      <c r="AY7" s="282"/>
      <c r="AZ7" s="282"/>
      <c r="BA7" s="282"/>
      <c r="BB7" s="282"/>
      <c r="BC7" s="282"/>
      <c r="BD7" s="282"/>
      <c r="BE7" s="282"/>
      <c r="BF7" s="282"/>
      <c r="BG7" s="282"/>
      <c r="BH7" s="282"/>
      <c r="BI7" s="282"/>
      <c r="BJ7" s="282"/>
      <c r="BK7" s="282"/>
      <c r="BL7" s="282"/>
      <c r="BM7" s="282"/>
      <c r="BN7" s="282"/>
      <c r="BO7" s="282"/>
      <c r="BP7" s="282"/>
      <c r="BQ7" s="282"/>
      <c r="BR7" s="282"/>
      <c r="BS7" s="282"/>
      <c r="BT7" s="282"/>
      <c r="BU7" s="282"/>
      <c r="BV7" s="282"/>
      <c r="BW7" s="282"/>
      <c r="BX7" s="282"/>
      <c r="BY7" s="282"/>
      <c r="BZ7" s="282"/>
      <c r="CA7" s="282"/>
      <c r="CB7" s="282"/>
      <c r="CC7" s="282"/>
      <c r="CD7" s="282"/>
      <c r="CE7" s="282"/>
      <c r="CF7" s="282"/>
      <c r="CG7" s="282"/>
      <c r="CH7" s="282"/>
      <c r="CI7" s="282"/>
      <c r="CJ7" s="282"/>
      <c r="CK7" s="282"/>
      <c r="CL7" s="282"/>
      <c r="CM7" s="282"/>
      <c r="CN7" s="282"/>
      <c r="CO7" s="282"/>
      <c r="CP7" s="282"/>
      <c r="CQ7" s="282"/>
      <c r="CR7" s="282"/>
      <c r="CS7" s="282"/>
      <c r="CT7" s="282"/>
      <c r="CU7" s="282"/>
      <c r="CV7" s="282"/>
      <c r="CW7" s="282"/>
      <c r="CX7" s="282"/>
      <c r="CY7" s="282"/>
      <c r="CZ7" s="282"/>
      <c r="DA7" s="282"/>
      <c r="DB7" s="282"/>
      <c r="DC7" s="282"/>
      <c r="DD7" s="282"/>
      <c r="DE7" s="282"/>
      <c r="DF7" s="282"/>
      <c r="DG7" s="282"/>
      <c r="DH7" s="282"/>
      <c r="DI7" s="282"/>
      <c r="DJ7" s="282"/>
      <c r="DK7" s="282"/>
      <c r="DL7" s="282"/>
      <c r="DM7" s="282"/>
      <c r="DN7" s="282"/>
      <c r="DO7" s="282"/>
      <c r="DP7" s="282"/>
      <c r="DQ7" s="282"/>
      <c r="DR7" s="282"/>
      <c r="DS7" s="282"/>
      <c r="DT7" s="282"/>
      <c r="DU7" s="282"/>
      <c r="DV7" s="282"/>
      <c r="DW7" s="282"/>
      <c r="DX7" s="282"/>
      <c r="DY7" s="282"/>
      <c r="DZ7" s="282"/>
      <c r="EA7" s="282"/>
      <c r="EB7" s="282"/>
      <c r="EC7" s="282"/>
      <c r="ED7" s="282"/>
      <c r="EE7" s="282"/>
      <c r="EF7" s="282"/>
      <c r="EG7" s="282"/>
      <c r="EH7" s="282"/>
      <c r="EI7" s="282"/>
      <c r="EJ7" s="282"/>
      <c r="EK7" s="282"/>
      <c r="EL7" s="282"/>
      <c r="EM7" s="282"/>
      <c r="EN7" s="282"/>
      <c r="EO7" s="282"/>
      <c r="EP7" s="282"/>
      <c r="EQ7" s="282"/>
      <c r="ER7" s="282"/>
      <c r="ES7" s="282"/>
      <c r="ET7" s="282"/>
      <c r="EU7" s="282"/>
      <c r="EV7" s="282"/>
      <c r="EW7" s="282"/>
      <c r="EX7" s="282"/>
      <c r="EY7" s="282"/>
      <c r="EZ7" s="282"/>
      <c r="FA7" s="282"/>
      <c r="FB7" s="282"/>
      <c r="FC7" s="282"/>
      <c r="FD7" s="282"/>
      <c r="FE7" s="282"/>
      <c r="FF7" s="282"/>
      <c r="FG7" s="282"/>
      <c r="FH7" s="282"/>
      <c r="FI7" s="282"/>
      <c r="FJ7" s="282"/>
      <c r="FK7" s="282"/>
      <c r="FL7" s="282"/>
      <c r="FM7" s="282"/>
      <c r="FN7" s="282"/>
      <c r="FO7" s="282"/>
      <c r="FP7" s="282"/>
      <c r="FQ7" s="282"/>
      <c r="FR7" s="282"/>
      <c r="FS7" s="282"/>
      <c r="FT7" s="282"/>
      <c r="FU7" s="282"/>
      <c r="FV7" s="282"/>
      <c r="FW7" s="282"/>
      <c r="FX7" s="282"/>
      <c r="FY7" s="282"/>
      <c r="FZ7" s="282"/>
      <c r="GA7" s="282"/>
      <c r="GB7" s="282"/>
      <c r="GC7" s="282"/>
      <c r="GD7" s="282"/>
      <c r="GE7" s="282"/>
      <c r="GF7" s="282"/>
      <c r="GG7" s="282"/>
      <c r="GH7" s="282"/>
      <c r="GI7" s="282"/>
      <c r="GJ7" s="282"/>
      <c r="GK7" s="282"/>
      <c r="GL7" s="282"/>
      <c r="GM7" s="282"/>
      <c r="GN7" s="282"/>
      <c r="GO7" s="282"/>
      <c r="GP7" s="282"/>
      <c r="GQ7" s="282"/>
      <c r="GR7" s="282"/>
      <c r="GS7" s="282"/>
      <c r="GT7" s="282"/>
      <c r="GU7" s="282"/>
      <c r="GV7" s="282"/>
      <c r="GW7" s="282"/>
      <c r="GX7" s="282"/>
      <c r="GY7" s="282"/>
      <c r="GZ7" s="282"/>
      <c r="HA7" s="282"/>
      <c r="HB7" s="282"/>
      <c r="HC7" s="282"/>
      <c r="HD7" s="282"/>
      <c r="HE7" s="282"/>
      <c r="HF7" s="282"/>
      <c r="HG7" s="282"/>
      <c r="HH7" s="282"/>
      <c r="HI7" s="282"/>
      <c r="HJ7" s="282"/>
      <c r="HK7" s="282"/>
      <c r="HL7" s="282"/>
      <c r="HM7" s="282"/>
      <c r="HN7" s="282"/>
      <c r="HO7" s="282"/>
      <c r="HP7" s="282"/>
      <c r="HQ7" s="282"/>
      <c r="HR7" s="282"/>
      <c r="HS7" s="282"/>
      <c r="HT7" s="282"/>
      <c r="HU7" s="282"/>
      <c r="HV7" s="282"/>
      <c r="HW7" s="282"/>
      <c r="HX7" s="282"/>
      <c r="HY7" s="282"/>
      <c r="HZ7" s="282"/>
      <c r="IA7" s="282"/>
      <c r="IB7" s="282"/>
      <c r="IC7" s="282"/>
      <c r="ID7" s="282"/>
      <c r="IE7" s="282"/>
      <c r="IF7" s="282"/>
      <c r="IG7" s="282"/>
      <c r="IH7" s="282"/>
      <c r="II7" s="282"/>
      <c r="IJ7" s="282"/>
      <c r="IK7" s="282"/>
      <c r="IL7" s="282"/>
      <c r="IM7" s="282"/>
      <c r="IN7" s="282"/>
      <c r="IO7" s="282"/>
      <c r="IP7" s="282"/>
      <c r="IQ7" s="282"/>
      <c r="IR7" s="282"/>
      <c r="IS7" s="282"/>
      <c r="IT7" s="282"/>
      <c r="IU7" s="282"/>
      <c r="IV7" s="282"/>
    </row>
    <row r="8" spans="1:256" s="239" customFormat="1" ht="33" customHeight="1">
      <c r="A8" s="258" t="s">
        <v>108</v>
      </c>
      <c r="B8" s="259" t="s">
        <v>105</v>
      </c>
      <c r="C8" s="260"/>
      <c r="D8" s="254"/>
      <c r="E8" s="261" t="s">
        <v>239</v>
      </c>
      <c r="F8" s="256" t="s">
        <v>291</v>
      </c>
      <c r="G8" s="257">
        <f>SUM(G9:G11)</f>
        <v>257</v>
      </c>
      <c r="H8" s="257">
        <f>SUM(H9:H11)</f>
        <v>257</v>
      </c>
      <c r="I8" s="257">
        <f>SUM(I9:I11)</f>
        <v>257</v>
      </c>
      <c r="J8" s="274"/>
      <c r="K8" s="274"/>
      <c r="L8" s="274"/>
      <c r="M8" s="274"/>
      <c r="N8" s="274"/>
      <c r="O8" s="275"/>
      <c r="P8" s="276"/>
      <c r="Q8" s="281"/>
      <c r="R8" s="282"/>
      <c r="S8" s="282"/>
      <c r="T8" s="282"/>
      <c r="U8" s="282"/>
      <c r="V8" s="282"/>
      <c r="W8" s="282"/>
      <c r="X8" s="282"/>
      <c r="Y8" s="282"/>
      <c r="Z8" s="282"/>
      <c r="AA8" s="282"/>
      <c r="AB8" s="282"/>
      <c r="AC8" s="282"/>
      <c r="AD8" s="282"/>
      <c r="AE8" s="282"/>
      <c r="AF8" s="282"/>
      <c r="AG8" s="282"/>
      <c r="AH8" s="282"/>
      <c r="AI8" s="282"/>
      <c r="AJ8" s="282"/>
      <c r="AK8" s="282"/>
      <c r="AL8" s="282"/>
      <c r="AM8" s="282"/>
      <c r="AN8" s="282"/>
      <c r="AO8" s="282"/>
      <c r="AP8" s="282"/>
      <c r="AQ8" s="282"/>
      <c r="AR8" s="282"/>
      <c r="AS8" s="282"/>
      <c r="AT8" s="282"/>
      <c r="AU8" s="282"/>
      <c r="AV8" s="282"/>
      <c r="AW8" s="282"/>
      <c r="AX8" s="282"/>
      <c r="AY8" s="282"/>
      <c r="AZ8" s="282"/>
      <c r="BA8" s="282"/>
      <c r="BB8" s="282"/>
      <c r="BC8" s="282"/>
      <c r="BD8" s="282"/>
      <c r="BE8" s="282"/>
      <c r="BF8" s="282"/>
      <c r="BG8" s="282"/>
      <c r="BH8" s="282"/>
      <c r="BI8" s="282"/>
      <c r="BJ8" s="282"/>
      <c r="BK8" s="282"/>
      <c r="BL8" s="282"/>
      <c r="BM8" s="282"/>
      <c r="BN8" s="282"/>
      <c r="BO8" s="282"/>
      <c r="BP8" s="282"/>
      <c r="BQ8" s="282"/>
      <c r="BR8" s="282"/>
      <c r="BS8" s="282"/>
      <c r="BT8" s="282"/>
      <c r="BU8" s="282"/>
      <c r="BV8" s="282"/>
      <c r="BW8" s="282"/>
      <c r="BX8" s="282"/>
      <c r="BY8" s="282"/>
      <c r="BZ8" s="282"/>
      <c r="CA8" s="282"/>
      <c r="CB8" s="282"/>
      <c r="CC8" s="282"/>
      <c r="CD8" s="282"/>
      <c r="CE8" s="282"/>
      <c r="CF8" s="282"/>
      <c r="CG8" s="282"/>
      <c r="CH8" s="282"/>
      <c r="CI8" s="282"/>
      <c r="CJ8" s="282"/>
      <c r="CK8" s="282"/>
      <c r="CL8" s="282"/>
      <c r="CM8" s="282"/>
      <c r="CN8" s="282"/>
      <c r="CO8" s="282"/>
      <c r="CP8" s="282"/>
      <c r="CQ8" s="282"/>
      <c r="CR8" s="282"/>
      <c r="CS8" s="282"/>
      <c r="CT8" s="282"/>
      <c r="CU8" s="282"/>
      <c r="CV8" s="282"/>
      <c r="CW8" s="282"/>
      <c r="CX8" s="282"/>
      <c r="CY8" s="282"/>
      <c r="CZ8" s="282"/>
      <c r="DA8" s="282"/>
      <c r="DB8" s="282"/>
      <c r="DC8" s="282"/>
      <c r="DD8" s="282"/>
      <c r="DE8" s="282"/>
      <c r="DF8" s="282"/>
      <c r="DG8" s="282"/>
      <c r="DH8" s="282"/>
      <c r="DI8" s="282"/>
      <c r="DJ8" s="282"/>
      <c r="DK8" s="282"/>
      <c r="DL8" s="282"/>
      <c r="DM8" s="282"/>
      <c r="DN8" s="282"/>
      <c r="DO8" s="282"/>
      <c r="DP8" s="282"/>
      <c r="DQ8" s="282"/>
      <c r="DR8" s="282"/>
      <c r="DS8" s="282"/>
      <c r="DT8" s="282"/>
      <c r="DU8" s="282"/>
      <c r="DV8" s="282"/>
      <c r="DW8" s="282"/>
      <c r="DX8" s="282"/>
      <c r="DY8" s="282"/>
      <c r="DZ8" s="282"/>
      <c r="EA8" s="282"/>
      <c r="EB8" s="282"/>
      <c r="EC8" s="282"/>
      <c r="ED8" s="282"/>
      <c r="EE8" s="282"/>
      <c r="EF8" s="282"/>
      <c r="EG8" s="282"/>
      <c r="EH8" s="282"/>
      <c r="EI8" s="282"/>
      <c r="EJ8" s="282"/>
      <c r="EK8" s="282"/>
      <c r="EL8" s="282"/>
      <c r="EM8" s="282"/>
      <c r="EN8" s="282"/>
      <c r="EO8" s="282"/>
      <c r="EP8" s="282"/>
      <c r="EQ8" s="282"/>
      <c r="ER8" s="282"/>
      <c r="ES8" s="282"/>
      <c r="ET8" s="282"/>
      <c r="EU8" s="282"/>
      <c r="EV8" s="282"/>
      <c r="EW8" s="282"/>
      <c r="EX8" s="282"/>
      <c r="EY8" s="282"/>
      <c r="EZ8" s="282"/>
      <c r="FA8" s="282"/>
      <c r="FB8" s="282"/>
      <c r="FC8" s="282"/>
      <c r="FD8" s="282"/>
      <c r="FE8" s="282"/>
      <c r="FF8" s="282"/>
      <c r="FG8" s="282"/>
      <c r="FH8" s="282"/>
      <c r="FI8" s="282"/>
      <c r="FJ8" s="282"/>
      <c r="FK8" s="282"/>
      <c r="FL8" s="282"/>
      <c r="FM8" s="282"/>
      <c r="FN8" s="282"/>
      <c r="FO8" s="282"/>
      <c r="FP8" s="282"/>
      <c r="FQ8" s="282"/>
      <c r="FR8" s="282"/>
      <c r="FS8" s="282"/>
      <c r="FT8" s="282"/>
      <c r="FU8" s="282"/>
      <c r="FV8" s="282"/>
      <c r="FW8" s="282"/>
      <c r="FX8" s="282"/>
      <c r="FY8" s="282"/>
      <c r="FZ8" s="282"/>
      <c r="GA8" s="282"/>
      <c r="GB8" s="282"/>
      <c r="GC8" s="282"/>
      <c r="GD8" s="282"/>
      <c r="GE8" s="282"/>
      <c r="GF8" s="282"/>
      <c r="GG8" s="282"/>
      <c r="GH8" s="282"/>
      <c r="GI8" s="282"/>
      <c r="GJ8" s="282"/>
      <c r="GK8" s="282"/>
      <c r="GL8" s="282"/>
      <c r="GM8" s="282"/>
      <c r="GN8" s="282"/>
      <c r="GO8" s="282"/>
      <c r="GP8" s="282"/>
      <c r="GQ8" s="282"/>
      <c r="GR8" s="282"/>
      <c r="GS8" s="282"/>
      <c r="GT8" s="282"/>
      <c r="GU8" s="282"/>
      <c r="GV8" s="282"/>
      <c r="GW8" s="282"/>
      <c r="GX8" s="282"/>
      <c r="GY8" s="282"/>
      <c r="GZ8" s="282"/>
      <c r="HA8" s="282"/>
      <c r="HB8" s="282"/>
      <c r="HC8" s="282"/>
      <c r="HD8" s="282"/>
      <c r="HE8" s="282"/>
      <c r="HF8" s="282"/>
      <c r="HG8" s="282"/>
      <c r="HH8" s="282"/>
      <c r="HI8" s="282"/>
      <c r="HJ8" s="282"/>
      <c r="HK8" s="282"/>
      <c r="HL8" s="282"/>
      <c r="HM8" s="282"/>
      <c r="HN8" s="282"/>
      <c r="HO8" s="282"/>
      <c r="HP8" s="282"/>
      <c r="HQ8" s="282"/>
      <c r="HR8" s="282"/>
      <c r="HS8" s="282"/>
      <c r="HT8" s="282"/>
      <c r="HU8" s="282"/>
      <c r="HV8" s="282"/>
      <c r="HW8" s="282"/>
      <c r="HX8" s="282"/>
      <c r="HY8" s="282"/>
      <c r="HZ8" s="282"/>
      <c r="IA8" s="282"/>
      <c r="IB8" s="282"/>
      <c r="IC8" s="282"/>
      <c r="ID8" s="282"/>
      <c r="IE8" s="282"/>
      <c r="IF8" s="282"/>
      <c r="IG8" s="282"/>
      <c r="IH8" s="282"/>
      <c r="II8" s="282"/>
      <c r="IJ8" s="282"/>
      <c r="IK8" s="282"/>
      <c r="IL8" s="282"/>
      <c r="IM8" s="282"/>
      <c r="IN8" s="282"/>
      <c r="IO8" s="282"/>
      <c r="IP8" s="282"/>
      <c r="IQ8" s="282"/>
      <c r="IR8" s="282"/>
      <c r="IS8" s="282"/>
      <c r="IT8" s="282"/>
      <c r="IU8" s="282"/>
      <c r="IV8" s="282"/>
    </row>
    <row r="9" spans="1:256" ht="33" customHeight="1">
      <c r="A9" s="258" t="s">
        <v>108</v>
      </c>
      <c r="B9" s="259" t="s">
        <v>105</v>
      </c>
      <c r="C9" s="260" t="s">
        <v>109</v>
      </c>
      <c r="D9" s="262">
        <v>183001</v>
      </c>
      <c r="E9" s="261" t="s">
        <v>292</v>
      </c>
      <c r="F9" s="256" t="s">
        <v>293</v>
      </c>
      <c r="G9" s="257">
        <f aca="true" t="shared" si="1" ref="G9:H11">SUM(H9)</f>
        <v>5</v>
      </c>
      <c r="H9" s="257">
        <f t="shared" si="1"/>
        <v>5</v>
      </c>
      <c r="I9" s="257">
        <v>5</v>
      </c>
      <c r="J9" s="274"/>
      <c r="K9" s="274"/>
      <c r="L9" s="274"/>
      <c r="M9" s="274"/>
      <c r="N9" s="274"/>
      <c r="O9" s="275"/>
      <c r="P9" s="276"/>
      <c r="Q9" s="281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33" customHeight="1">
      <c r="A10" s="258" t="s">
        <v>108</v>
      </c>
      <c r="B10" s="259" t="s">
        <v>105</v>
      </c>
      <c r="C10" s="260" t="s">
        <v>111</v>
      </c>
      <c r="D10" s="262">
        <v>183001</v>
      </c>
      <c r="E10" s="261" t="s">
        <v>294</v>
      </c>
      <c r="F10" s="256" t="s">
        <v>295</v>
      </c>
      <c r="G10" s="257">
        <f t="shared" si="1"/>
        <v>177</v>
      </c>
      <c r="H10" s="257">
        <f t="shared" si="1"/>
        <v>177</v>
      </c>
      <c r="I10" s="257">
        <v>177</v>
      </c>
      <c r="J10" s="274"/>
      <c r="K10" s="274"/>
      <c r="L10" s="274"/>
      <c r="M10" s="274"/>
      <c r="N10" s="274"/>
      <c r="O10" s="275"/>
      <c r="P10" s="276"/>
      <c r="Q10" s="281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33" customHeight="1">
      <c r="A11" s="258">
        <v>212</v>
      </c>
      <c r="B11" s="259" t="s">
        <v>105</v>
      </c>
      <c r="C11" s="260">
        <v>99</v>
      </c>
      <c r="D11" s="262">
        <v>183001</v>
      </c>
      <c r="E11" s="261" t="s">
        <v>296</v>
      </c>
      <c r="F11" s="256" t="s">
        <v>297</v>
      </c>
      <c r="G11" s="257">
        <f t="shared" si="1"/>
        <v>75</v>
      </c>
      <c r="H11" s="257">
        <f t="shared" si="1"/>
        <v>75</v>
      </c>
      <c r="I11" s="257">
        <v>75</v>
      </c>
      <c r="J11" s="274"/>
      <c r="K11" s="274"/>
      <c r="L11" s="274"/>
      <c r="M11" s="274"/>
      <c r="N11" s="274"/>
      <c r="O11" s="275"/>
      <c r="P11" s="276"/>
      <c r="Q11" s="28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s="239" customFormat="1" ht="33" customHeight="1">
      <c r="A12" s="258" t="s">
        <v>108</v>
      </c>
      <c r="B12" s="259" t="s">
        <v>109</v>
      </c>
      <c r="C12" s="260"/>
      <c r="D12" s="262"/>
      <c r="E12" s="261" t="s">
        <v>298</v>
      </c>
      <c r="F12" s="256" t="s">
        <v>299</v>
      </c>
      <c r="G12" s="257">
        <f>SUM(G13)</f>
        <v>30</v>
      </c>
      <c r="H12" s="257">
        <f>SUM(H13)</f>
        <v>30</v>
      </c>
      <c r="I12" s="257">
        <f>SUM(I13)</f>
        <v>30</v>
      </c>
      <c r="J12" s="274"/>
      <c r="K12" s="274"/>
      <c r="L12" s="274"/>
      <c r="M12" s="274"/>
      <c r="N12" s="274"/>
      <c r="O12" s="275"/>
      <c r="P12" s="276"/>
      <c r="Q12" s="281"/>
      <c r="R12" s="282"/>
      <c r="S12" s="282"/>
      <c r="T12" s="282"/>
      <c r="U12" s="282"/>
      <c r="V12" s="282"/>
      <c r="W12" s="282"/>
      <c r="X12" s="282"/>
      <c r="Y12" s="282"/>
      <c r="Z12" s="282"/>
      <c r="AA12" s="282"/>
      <c r="AB12" s="282"/>
      <c r="AC12" s="282"/>
      <c r="AD12" s="282"/>
      <c r="AE12" s="282"/>
      <c r="AF12" s="282"/>
      <c r="AG12" s="282"/>
      <c r="AH12" s="282"/>
      <c r="AI12" s="282"/>
      <c r="AJ12" s="282"/>
      <c r="AK12" s="282"/>
      <c r="AL12" s="282"/>
      <c r="AM12" s="282"/>
      <c r="AN12" s="282"/>
      <c r="AO12" s="282"/>
      <c r="AP12" s="282"/>
      <c r="AQ12" s="282"/>
      <c r="AR12" s="282"/>
      <c r="AS12" s="282"/>
      <c r="AT12" s="282"/>
      <c r="AU12" s="282"/>
      <c r="AV12" s="282"/>
      <c r="AW12" s="282"/>
      <c r="AX12" s="282"/>
      <c r="AY12" s="282"/>
      <c r="AZ12" s="282"/>
      <c r="BA12" s="282"/>
      <c r="BB12" s="282"/>
      <c r="BC12" s="282"/>
      <c r="BD12" s="282"/>
      <c r="BE12" s="282"/>
      <c r="BF12" s="282"/>
      <c r="BG12" s="282"/>
      <c r="BH12" s="282"/>
      <c r="BI12" s="282"/>
      <c r="BJ12" s="282"/>
      <c r="BK12" s="282"/>
      <c r="BL12" s="282"/>
      <c r="BM12" s="282"/>
      <c r="BN12" s="282"/>
      <c r="BO12" s="282"/>
      <c r="BP12" s="282"/>
      <c r="BQ12" s="282"/>
      <c r="BR12" s="282"/>
      <c r="BS12" s="282"/>
      <c r="BT12" s="282"/>
      <c r="BU12" s="282"/>
      <c r="BV12" s="282"/>
      <c r="BW12" s="282"/>
      <c r="BX12" s="282"/>
      <c r="BY12" s="282"/>
      <c r="BZ12" s="282"/>
      <c r="CA12" s="282"/>
      <c r="CB12" s="282"/>
      <c r="CC12" s="282"/>
      <c r="CD12" s="282"/>
      <c r="CE12" s="282"/>
      <c r="CF12" s="282"/>
      <c r="CG12" s="282"/>
      <c r="CH12" s="282"/>
      <c r="CI12" s="282"/>
      <c r="CJ12" s="282"/>
      <c r="CK12" s="282"/>
      <c r="CL12" s="282"/>
      <c r="CM12" s="282"/>
      <c r="CN12" s="282"/>
      <c r="CO12" s="282"/>
      <c r="CP12" s="282"/>
      <c r="CQ12" s="282"/>
      <c r="CR12" s="282"/>
      <c r="CS12" s="282"/>
      <c r="CT12" s="282"/>
      <c r="CU12" s="282"/>
      <c r="CV12" s="282"/>
      <c r="CW12" s="282"/>
      <c r="CX12" s="282"/>
      <c r="CY12" s="282"/>
      <c r="CZ12" s="282"/>
      <c r="DA12" s="282"/>
      <c r="DB12" s="282"/>
      <c r="DC12" s="282"/>
      <c r="DD12" s="282"/>
      <c r="DE12" s="282"/>
      <c r="DF12" s="282"/>
      <c r="DG12" s="282"/>
      <c r="DH12" s="282"/>
      <c r="DI12" s="282"/>
      <c r="DJ12" s="282"/>
      <c r="DK12" s="282"/>
      <c r="DL12" s="282"/>
      <c r="DM12" s="282"/>
      <c r="DN12" s="282"/>
      <c r="DO12" s="282"/>
      <c r="DP12" s="282"/>
      <c r="DQ12" s="282"/>
      <c r="DR12" s="282"/>
      <c r="DS12" s="282"/>
      <c r="DT12" s="282"/>
      <c r="DU12" s="282"/>
      <c r="DV12" s="282"/>
      <c r="DW12" s="282"/>
      <c r="DX12" s="282"/>
      <c r="DY12" s="282"/>
      <c r="DZ12" s="282"/>
      <c r="EA12" s="282"/>
      <c r="EB12" s="282"/>
      <c r="EC12" s="282"/>
      <c r="ED12" s="282"/>
      <c r="EE12" s="282"/>
      <c r="EF12" s="282"/>
      <c r="EG12" s="282"/>
      <c r="EH12" s="282"/>
      <c r="EI12" s="282"/>
      <c r="EJ12" s="282"/>
      <c r="EK12" s="282"/>
      <c r="EL12" s="282"/>
      <c r="EM12" s="282"/>
      <c r="EN12" s="282"/>
      <c r="EO12" s="282"/>
      <c r="EP12" s="282"/>
      <c r="EQ12" s="282"/>
      <c r="ER12" s="282"/>
      <c r="ES12" s="282"/>
      <c r="ET12" s="282"/>
      <c r="EU12" s="282"/>
      <c r="EV12" s="282"/>
      <c r="EW12" s="282"/>
      <c r="EX12" s="282"/>
      <c r="EY12" s="282"/>
      <c r="EZ12" s="282"/>
      <c r="FA12" s="282"/>
      <c r="FB12" s="282"/>
      <c r="FC12" s="282"/>
      <c r="FD12" s="282"/>
      <c r="FE12" s="282"/>
      <c r="FF12" s="282"/>
      <c r="FG12" s="282"/>
      <c r="FH12" s="282"/>
      <c r="FI12" s="282"/>
      <c r="FJ12" s="282"/>
      <c r="FK12" s="282"/>
      <c r="FL12" s="282"/>
      <c r="FM12" s="282"/>
      <c r="FN12" s="282"/>
      <c r="FO12" s="282"/>
      <c r="FP12" s="282"/>
      <c r="FQ12" s="282"/>
      <c r="FR12" s="282"/>
      <c r="FS12" s="282"/>
      <c r="FT12" s="282"/>
      <c r="FU12" s="282"/>
      <c r="FV12" s="282"/>
      <c r="FW12" s="282"/>
      <c r="FX12" s="282"/>
      <c r="FY12" s="282"/>
      <c r="FZ12" s="282"/>
      <c r="GA12" s="282"/>
      <c r="GB12" s="282"/>
      <c r="GC12" s="282"/>
      <c r="GD12" s="282"/>
      <c r="GE12" s="282"/>
      <c r="GF12" s="282"/>
      <c r="GG12" s="282"/>
      <c r="GH12" s="282"/>
      <c r="GI12" s="282"/>
      <c r="GJ12" s="282"/>
      <c r="GK12" s="282"/>
      <c r="GL12" s="282"/>
      <c r="GM12" s="282"/>
      <c r="GN12" s="282"/>
      <c r="GO12" s="282"/>
      <c r="GP12" s="282"/>
      <c r="GQ12" s="282"/>
      <c r="GR12" s="282"/>
      <c r="GS12" s="282"/>
      <c r="GT12" s="282"/>
      <c r="GU12" s="282"/>
      <c r="GV12" s="282"/>
      <c r="GW12" s="282"/>
      <c r="GX12" s="282"/>
      <c r="GY12" s="282"/>
      <c r="GZ12" s="282"/>
      <c r="HA12" s="282"/>
      <c r="HB12" s="282"/>
      <c r="HC12" s="282"/>
      <c r="HD12" s="282"/>
      <c r="HE12" s="282"/>
      <c r="HF12" s="282"/>
      <c r="HG12" s="282"/>
      <c r="HH12" s="282"/>
      <c r="HI12" s="282"/>
      <c r="HJ12" s="282"/>
      <c r="HK12" s="282"/>
      <c r="HL12" s="282"/>
      <c r="HM12" s="282"/>
      <c r="HN12" s="282"/>
      <c r="HO12" s="282"/>
      <c r="HP12" s="282"/>
      <c r="HQ12" s="282"/>
      <c r="HR12" s="282"/>
      <c r="HS12" s="282"/>
      <c r="HT12" s="282"/>
      <c r="HU12" s="282"/>
      <c r="HV12" s="282"/>
      <c r="HW12" s="282"/>
      <c r="HX12" s="282"/>
      <c r="HY12" s="282"/>
      <c r="HZ12" s="282"/>
      <c r="IA12" s="282"/>
      <c r="IB12" s="282"/>
      <c r="IC12" s="282"/>
      <c r="ID12" s="282"/>
      <c r="IE12" s="282"/>
      <c r="IF12" s="282"/>
      <c r="IG12" s="282"/>
      <c r="IH12" s="282"/>
      <c r="II12" s="282"/>
      <c r="IJ12" s="282"/>
      <c r="IK12" s="282"/>
      <c r="IL12" s="282"/>
      <c r="IM12" s="282"/>
      <c r="IN12" s="282"/>
      <c r="IO12" s="282"/>
      <c r="IP12" s="282"/>
      <c r="IQ12" s="282"/>
      <c r="IR12" s="282"/>
      <c r="IS12" s="282"/>
      <c r="IT12" s="282"/>
      <c r="IU12" s="282"/>
      <c r="IV12" s="282"/>
    </row>
    <row r="13" spans="1:256" ht="33" customHeight="1">
      <c r="A13" s="258" t="s">
        <v>108</v>
      </c>
      <c r="B13" s="259" t="s">
        <v>109</v>
      </c>
      <c r="C13" s="260" t="s">
        <v>105</v>
      </c>
      <c r="D13" s="262">
        <v>183001</v>
      </c>
      <c r="E13" s="261" t="s">
        <v>300</v>
      </c>
      <c r="F13" s="256" t="s">
        <v>301</v>
      </c>
      <c r="G13" s="257">
        <v>30</v>
      </c>
      <c r="H13" s="257">
        <f>SUM(I13)</f>
        <v>30</v>
      </c>
      <c r="I13" s="257">
        <v>30</v>
      </c>
      <c r="J13" s="274"/>
      <c r="K13" s="274"/>
      <c r="L13" s="274"/>
      <c r="M13" s="274"/>
      <c r="N13" s="274"/>
      <c r="O13" s="275"/>
      <c r="P13" s="276"/>
      <c r="Q13" s="281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239" customFormat="1" ht="33" customHeight="1">
      <c r="A14" s="258" t="s">
        <v>115</v>
      </c>
      <c r="B14" s="259"/>
      <c r="C14" s="260"/>
      <c r="D14" s="262"/>
      <c r="E14" s="261" t="s">
        <v>302</v>
      </c>
      <c r="F14" s="256" t="s">
        <v>303</v>
      </c>
      <c r="G14" s="257">
        <f aca="true" t="shared" si="2" ref="G14:I15">SUM(G15)</f>
        <v>32</v>
      </c>
      <c r="H14" s="257">
        <f t="shared" si="2"/>
        <v>32</v>
      </c>
      <c r="I14" s="257">
        <f t="shared" si="2"/>
        <v>32</v>
      </c>
      <c r="J14" s="274"/>
      <c r="K14" s="274"/>
      <c r="L14" s="274"/>
      <c r="M14" s="274"/>
      <c r="N14" s="274"/>
      <c r="O14" s="275"/>
      <c r="P14" s="276"/>
      <c r="Q14" s="281"/>
      <c r="R14" s="282"/>
      <c r="S14" s="282"/>
      <c r="T14" s="282"/>
      <c r="U14" s="282"/>
      <c r="V14" s="282"/>
      <c r="W14" s="282"/>
      <c r="X14" s="282"/>
      <c r="Y14" s="282"/>
      <c r="Z14" s="282"/>
      <c r="AA14" s="282"/>
      <c r="AB14" s="282"/>
      <c r="AC14" s="282"/>
      <c r="AD14" s="282"/>
      <c r="AE14" s="282"/>
      <c r="AF14" s="282"/>
      <c r="AG14" s="282"/>
      <c r="AH14" s="282"/>
      <c r="AI14" s="282"/>
      <c r="AJ14" s="282"/>
      <c r="AK14" s="282"/>
      <c r="AL14" s="282"/>
      <c r="AM14" s="282"/>
      <c r="AN14" s="282"/>
      <c r="AO14" s="282"/>
      <c r="AP14" s="282"/>
      <c r="AQ14" s="282"/>
      <c r="AR14" s="282"/>
      <c r="AS14" s="282"/>
      <c r="AT14" s="282"/>
      <c r="AU14" s="282"/>
      <c r="AV14" s="282"/>
      <c r="AW14" s="282"/>
      <c r="AX14" s="282"/>
      <c r="AY14" s="282"/>
      <c r="AZ14" s="282"/>
      <c r="BA14" s="282"/>
      <c r="BB14" s="282"/>
      <c r="BC14" s="282"/>
      <c r="BD14" s="282"/>
      <c r="BE14" s="282"/>
      <c r="BF14" s="282"/>
      <c r="BG14" s="282"/>
      <c r="BH14" s="282"/>
      <c r="BI14" s="282"/>
      <c r="BJ14" s="282"/>
      <c r="BK14" s="282"/>
      <c r="BL14" s="282"/>
      <c r="BM14" s="282"/>
      <c r="BN14" s="282"/>
      <c r="BO14" s="282"/>
      <c r="BP14" s="282"/>
      <c r="BQ14" s="282"/>
      <c r="BR14" s="282"/>
      <c r="BS14" s="282"/>
      <c r="BT14" s="282"/>
      <c r="BU14" s="282"/>
      <c r="BV14" s="282"/>
      <c r="BW14" s="282"/>
      <c r="BX14" s="282"/>
      <c r="BY14" s="282"/>
      <c r="BZ14" s="282"/>
      <c r="CA14" s="282"/>
      <c r="CB14" s="282"/>
      <c r="CC14" s="282"/>
      <c r="CD14" s="282"/>
      <c r="CE14" s="282"/>
      <c r="CF14" s="282"/>
      <c r="CG14" s="282"/>
      <c r="CH14" s="282"/>
      <c r="CI14" s="282"/>
      <c r="CJ14" s="282"/>
      <c r="CK14" s="282"/>
      <c r="CL14" s="282"/>
      <c r="CM14" s="282"/>
      <c r="CN14" s="282"/>
      <c r="CO14" s="282"/>
      <c r="CP14" s="282"/>
      <c r="CQ14" s="282"/>
      <c r="CR14" s="282"/>
      <c r="CS14" s="282"/>
      <c r="CT14" s="282"/>
      <c r="CU14" s="282"/>
      <c r="CV14" s="282"/>
      <c r="CW14" s="282"/>
      <c r="CX14" s="282"/>
      <c r="CY14" s="282"/>
      <c r="CZ14" s="282"/>
      <c r="DA14" s="282"/>
      <c r="DB14" s="282"/>
      <c r="DC14" s="282"/>
      <c r="DD14" s="282"/>
      <c r="DE14" s="282"/>
      <c r="DF14" s="282"/>
      <c r="DG14" s="282"/>
      <c r="DH14" s="282"/>
      <c r="DI14" s="282"/>
      <c r="DJ14" s="282"/>
      <c r="DK14" s="282"/>
      <c r="DL14" s="282"/>
      <c r="DM14" s="282"/>
      <c r="DN14" s="282"/>
      <c r="DO14" s="282"/>
      <c r="DP14" s="282"/>
      <c r="DQ14" s="282"/>
      <c r="DR14" s="282"/>
      <c r="DS14" s="282"/>
      <c r="DT14" s="282"/>
      <c r="DU14" s="282"/>
      <c r="DV14" s="282"/>
      <c r="DW14" s="282"/>
      <c r="DX14" s="282"/>
      <c r="DY14" s="282"/>
      <c r="DZ14" s="282"/>
      <c r="EA14" s="282"/>
      <c r="EB14" s="282"/>
      <c r="EC14" s="282"/>
      <c r="ED14" s="282"/>
      <c r="EE14" s="282"/>
      <c r="EF14" s="282"/>
      <c r="EG14" s="282"/>
      <c r="EH14" s="282"/>
      <c r="EI14" s="282"/>
      <c r="EJ14" s="282"/>
      <c r="EK14" s="282"/>
      <c r="EL14" s="282"/>
      <c r="EM14" s="282"/>
      <c r="EN14" s="282"/>
      <c r="EO14" s="282"/>
      <c r="EP14" s="282"/>
      <c r="EQ14" s="282"/>
      <c r="ER14" s="282"/>
      <c r="ES14" s="282"/>
      <c r="ET14" s="282"/>
      <c r="EU14" s="282"/>
      <c r="EV14" s="282"/>
      <c r="EW14" s="282"/>
      <c r="EX14" s="282"/>
      <c r="EY14" s="282"/>
      <c r="EZ14" s="282"/>
      <c r="FA14" s="282"/>
      <c r="FB14" s="282"/>
      <c r="FC14" s="282"/>
      <c r="FD14" s="282"/>
      <c r="FE14" s="282"/>
      <c r="FF14" s="282"/>
      <c r="FG14" s="282"/>
      <c r="FH14" s="282"/>
      <c r="FI14" s="282"/>
      <c r="FJ14" s="282"/>
      <c r="FK14" s="282"/>
      <c r="FL14" s="282"/>
      <c r="FM14" s="282"/>
      <c r="FN14" s="282"/>
      <c r="FO14" s="282"/>
      <c r="FP14" s="282"/>
      <c r="FQ14" s="282"/>
      <c r="FR14" s="282"/>
      <c r="FS14" s="282"/>
      <c r="FT14" s="282"/>
      <c r="FU14" s="282"/>
      <c r="FV14" s="282"/>
      <c r="FW14" s="282"/>
      <c r="FX14" s="282"/>
      <c r="FY14" s="282"/>
      <c r="FZ14" s="282"/>
      <c r="GA14" s="282"/>
      <c r="GB14" s="282"/>
      <c r="GC14" s="282"/>
      <c r="GD14" s="282"/>
      <c r="GE14" s="282"/>
      <c r="GF14" s="282"/>
      <c r="GG14" s="282"/>
      <c r="GH14" s="282"/>
      <c r="GI14" s="282"/>
      <c r="GJ14" s="282"/>
      <c r="GK14" s="282"/>
      <c r="GL14" s="282"/>
      <c r="GM14" s="282"/>
      <c r="GN14" s="282"/>
      <c r="GO14" s="282"/>
      <c r="GP14" s="282"/>
      <c r="GQ14" s="282"/>
      <c r="GR14" s="282"/>
      <c r="GS14" s="282"/>
      <c r="GT14" s="282"/>
      <c r="GU14" s="282"/>
      <c r="GV14" s="282"/>
      <c r="GW14" s="282"/>
      <c r="GX14" s="282"/>
      <c r="GY14" s="282"/>
      <c r="GZ14" s="282"/>
      <c r="HA14" s="282"/>
      <c r="HB14" s="282"/>
      <c r="HC14" s="282"/>
      <c r="HD14" s="282"/>
      <c r="HE14" s="282"/>
      <c r="HF14" s="282"/>
      <c r="HG14" s="282"/>
      <c r="HH14" s="282"/>
      <c r="HI14" s="282"/>
      <c r="HJ14" s="282"/>
      <c r="HK14" s="282"/>
      <c r="HL14" s="282"/>
      <c r="HM14" s="282"/>
      <c r="HN14" s="282"/>
      <c r="HO14" s="282"/>
      <c r="HP14" s="282"/>
      <c r="HQ14" s="282"/>
      <c r="HR14" s="282"/>
      <c r="HS14" s="282"/>
      <c r="HT14" s="282"/>
      <c r="HU14" s="282"/>
      <c r="HV14" s="282"/>
      <c r="HW14" s="282"/>
      <c r="HX14" s="282"/>
      <c r="HY14" s="282"/>
      <c r="HZ14" s="282"/>
      <c r="IA14" s="282"/>
      <c r="IB14" s="282"/>
      <c r="IC14" s="282"/>
      <c r="ID14" s="282"/>
      <c r="IE14" s="282"/>
      <c r="IF14" s="282"/>
      <c r="IG14" s="282"/>
      <c r="IH14" s="282"/>
      <c r="II14" s="282"/>
      <c r="IJ14" s="282"/>
      <c r="IK14" s="282"/>
      <c r="IL14" s="282"/>
      <c r="IM14" s="282"/>
      <c r="IN14" s="282"/>
      <c r="IO14" s="282"/>
      <c r="IP14" s="282"/>
      <c r="IQ14" s="282"/>
      <c r="IR14" s="282"/>
      <c r="IS14" s="282"/>
      <c r="IT14" s="282"/>
      <c r="IU14" s="282"/>
      <c r="IV14" s="282"/>
    </row>
    <row r="15" spans="1:256" ht="33" customHeight="1">
      <c r="A15" s="258" t="s">
        <v>115</v>
      </c>
      <c r="B15" s="259" t="s">
        <v>105</v>
      </c>
      <c r="C15" s="260"/>
      <c r="D15" s="262"/>
      <c r="E15" s="261" t="s">
        <v>304</v>
      </c>
      <c r="F15" s="256" t="s">
        <v>305</v>
      </c>
      <c r="G15" s="257">
        <f t="shared" si="2"/>
        <v>32</v>
      </c>
      <c r="H15" s="257">
        <f t="shared" si="2"/>
        <v>32</v>
      </c>
      <c r="I15" s="257">
        <f t="shared" si="2"/>
        <v>32</v>
      </c>
      <c r="J15" s="274"/>
      <c r="K15" s="274"/>
      <c r="L15" s="274"/>
      <c r="M15" s="274"/>
      <c r="N15" s="274"/>
      <c r="O15" s="275"/>
      <c r="P15" s="276"/>
      <c r="Q15" s="281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33" customHeight="1">
      <c r="A16" s="258" t="s">
        <v>115</v>
      </c>
      <c r="B16" s="259" t="s">
        <v>105</v>
      </c>
      <c r="C16" s="260" t="s">
        <v>118</v>
      </c>
      <c r="D16" s="262">
        <v>183001</v>
      </c>
      <c r="E16" s="261" t="s">
        <v>306</v>
      </c>
      <c r="F16" s="256" t="s">
        <v>305</v>
      </c>
      <c r="G16" s="257">
        <f>SUM(H16)</f>
        <v>32</v>
      </c>
      <c r="H16" s="257">
        <f>SUM(I16)</f>
        <v>32</v>
      </c>
      <c r="I16" s="257">
        <v>32</v>
      </c>
      <c r="J16" s="274"/>
      <c r="K16" s="274"/>
      <c r="L16" s="274"/>
      <c r="M16" s="274"/>
      <c r="N16" s="274"/>
      <c r="O16" s="275"/>
      <c r="P16" s="276"/>
      <c r="Q16" s="281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33" customHeight="1">
      <c r="A17" s="251"/>
      <c r="B17" s="252"/>
      <c r="C17" s="253"/>
      <c r="D17" s="263"/>
      <c r="E17" s="248"/>
      <c r="F17" s="249"/>
      <c r="G17" s="257"/>
      <c r="H17" s="257"/>
      <c r="I17" s="257"/>
      <c r="J17" s="257"/>
      <c r="K17" s="257"/>
      <c r="L17" s="257"/>
      <c r="M17" s="257"/>
      <c r="N17" s="257"/>
      <c r="O17" s="257"/>
      <c r="P17" s="257"/>
      <c r="Q17" s="280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33" customHeight="1">
      <c r="A18" s="161"/>
      <c r="B18" s="162"/>
      <c r="C18" s="264"/>
      <c r="D18" s="265"/>
      <c r="E18" s="266"/>
      <c r="F18" s="267"/>
      <c r="G18" s="268"/>
      <c r="H18" s="268"/>
      <c r="I18" s="268"/>
      <c r="J18" s="268"/>
      <c r="K18" s="268"/>
      <c r="L18" s="268"/>
      <c r="M18" s="268"/>
      <c r="N18" s="268"/>
      <c r="O18" s="268"/>
      <c r="P18" s="268"/>
      <c r="Q18" s="283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8:256" ht="22.5" customHeight="1"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3:256" ht="22.5" customHeight="1">
      <c r="C20" s="269"/>
      <c r="D20" s="269"/>
      <c r="E20" s="270"/>
      <c r="F20" s="271"/>
      <c r="G20" s="269"/>
      <c r="H20" s="269"/>
      <c r="I20" s="269"/>
      <c r="J20" s="269"/>
      <c r="K20" s="269"/>
      <c r="L20" s="277"/>
      <c r="M20" s="269"/>
      <c r="N20" s="269"/>
      <c r="O20" s="269"/>
      <c r="P20" s="269"/>
      <c r="Q20" s="269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</sheetData>
  <sheetProtection formatCells="0" formatColumns="0" formatRows="0"/>
  <mergeCells count="14">
    <mergeCell ref="N4:N5"/>
    <mergeCell ref="O4:O5"/>
    <mergeCell ref="P4:P5"/>
    <mergeCell ref="Q4:Q5"/>
    <mergeCell ref="C2:Q2"/>
    <mergeCell ref="A4:C4"/>
    <mergeCell ref="H4:J4"/>
    <mergeCell ref="D4:D5"/>
    <mergeCell ref="E4:E5"/>
    <mergeCell ref="F4:F5"/>
    <mergeCell ref="G4:G5"/>
    <mergeCell ref="K4:K5"/>
    <mergeCell ref="L4:L5"/>
    <mergeCell ref="M4:M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6"/>
  <sheetViews>
    <sheetView showGridLines="0" showZeros="0" zoomScalePageLayoutView="0" workbookViewId="0" topLeftCell="A1">
      <selection activeCell="A3" sqref="A3"/>
    </sheetView>
  </sheetViews>
  <sheetFormatPr defaultColWidth="6.875" defaultRowHeight="12.75" customHeight="1"/>
  <cols>
    <col min="1" max="3" width="4.00390625" style="208" customWidth="1"/>
    <col min="4" max="4" width="9.625" style="208" customWidth="1"/>
    <col min="5" max="5" width="23.125" style="208" customWidth="1"/>
    <col min="6" max="6" width="8.875" style="208" customWidth="1"/>
    <col min="7" max="7" width="8.125" style="208" customWidth="1"/>
    <col min="8" max="10" width="7.125" style="208" customWidth="1"/>
    <col min="11" max="11" width="7.75390625" style="208" customWidth="1"/>
    <col min="12" max="19" width="7.125" style="208" customWidth="1"/>
    <col min="20" max="21" width="7.25390625" style="208" customWidth="1"/>
    <col min="22" max="16384" width="6.875" style="208" customWidth="1"/>
  </cols>
  <sheetData>
    <row r="1" spans="1:21" ht="24.75" customHeight="1">
      <c r="A1" s="209"/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27"/>
      <c r="R1" s="227"/>
      <c r="S1" s="231"/>
      <c r="T1" s="231"/>
      <c r="U1" s="209" t="s">
        <v>307</v>
      </c>
    </row>
    <row r="2" spans="1:21" ht="24.75" customHeight="1">
      <c r="A2" s="755" t="s">
        <v>308</v>
      </c>
      <c r="B2" s="755"/>
      <c r="C2" s="755"/>
      <c r="D2" s="755"/>
      <c r="E2" s="755"/>
      <c r="F2" s="755"/>
      <c r="G2" s="755"/>
      <c r="H2" s="755"/>
      <c r="I2" s="755"/>
      <c r="J2" s="755"/>
      <c r="K2" s="755"/>
      <c r="L2" s="755"/>
      <c r="M2" s="755"/>
      <c r="N2" s="755"/>
      <c r="O2" s="755"/>
      <c r="P2" s="755"/>
      <c r="Q2" s="755"/>
      <c r="R2" s="755"/>
      <c r="S2" s="755"/>
      <c r="T2" s="755"/>
      <c r="U2" s="755"/>
    </row>
    <row r="3" spans="1:22" ht="24.75" customHeight="1">
      <c r="A3" s="4" t="s">
        <v>2</v>
      </c>
      <c r="B3" s="210"/>
      <c r="C3" s="211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32"/>
      <c r="R3" s="232"/>
      <c r="S3" s="233"/>
      <c r="T3" s="756" t="s">
        <v>78</v>
      </c>
      <c r="U3" s="756"/>
      <c r="V3" s="234"/>
    </row>
    <row r="4" spans="1:22" ht="24.75" customHeight="1">
      <c r="A4" s="212" t="s">
        <v>122</v>
      </c>
      <c r="B4" s="213"/>
      <c r="C4" s="214"/>
      <c r="D4" s="762" t="s">
        <v>79</v>
      </c>
      <c r="E4" s="762" t="s">
        <v>98</v>
      </c>
      <c r="F4" s="764" t="s">
        <v>123</v>
      </c>
      <c r="G4" s="215" t="s">
        <v>124</v>
      </c>
      <c r="H4" s="213"/>
      <c r="I4" s="213"/>
      <c r="J4" s="214"/>
      <c r="K4" s="757" t="s">
        <v>125</v>
      </c>
      <c r="L4" s="758"/>
      <c r="M4" s="758"/>
      <c r="N4" s="758"/>
      <c r="O4" s="758"/>
      <c r="P4" s="758"/>
      <c r="Q4" s="758"/>
      <c r="R4" s="759"/>
      <c r="S4" s="767" t="s">
        <v>126</v>
      </c>
      <c r="T4" s="770" t="s">
        <v>127</v>
      </c>
      <c r="U4" s="772" t="s">
        <v>128</v>
      </c>
      <c r="V4" s="234"/>
    </row>
    <row r="5" spans="1:22" ht="24.75" customHeight="1">
      <c r="A5" s="760" t="s">
        <v>100</v>
      </c>
      <c r="B5" s="761" t="s">
        <v>101</v>
      </c>
      <c r="C5" s="761" t="s">
        <v>102</v>
      </c>
      <c r="D5" s="761"/>
      <c r="E5" s="761"/>
      <c r="F5" s="763"/>
      <c r="G5" s="761" t="s">
        <v>81</v>
      </c>
      <c r="H5" s="761" t="s">
        <v>129</v>
      </c>
      <c r="I5" s="761" t="s">
        <v>130</v>
      </c>
      <c r="J5" s="763" t="s">
        <v>131</v>
      </c>
      <c r="K5" s="765" t="s">
        <v>81</v>
      </c>
      <c r="L5" s="698" t="s">
        <v>132</v>
      </c>
      <c r="M5" s="698" t="s">
        <v>133</v>
      </c>
      <c r="N5" s="698" t="s">
        <v>134</v>
      </c>
      <c r="O5" s="698" t="s">
        <v>135</v>
      </c>
      <c r="P5" s="698" t="s">
        <v>136</v>
      </c>
      <c r="Q5" s="698" t="s">
        <v>137</v>
      </c>
      <c r="R5" s="698" t="s">
        <v>138</v>
      </c>
      <c r="S5" s="768"/>
      <c r="T5" s="771"/>
      <c r="U5" s="773"/>
      <c r="V5" s="234"/>
    </row>
    <row r="6" spans="1:21" ht="30.75" customHeight="1">
      <c r="A6" s="760"/>
      <c r="B6" s="761"/>
      <c r="C6" s="761"/>
      <c r="D6" s="761"/>
      <c r="E6" s="763"/>
      <c r="F6" s="216" t="s">
        <v>99</v>
      </c>
      <c r="G6" s="761"/>
      <c r="H6" s="761"/>
      <c r="I6" s="761"/>
      <c r="J6" s="763"/>
      <c r="K6" s="766"/>
      <c r="L6" s="698"/>
      <c r="M6" s="698"/>
      <c r="N6" s="698"/>
      <c r="O6" s="698"/>
      <c r="P6" s="698"/>
      <c r="Q6" s="698"/>
      <c r="R6" s="698"/>
      <c r="S6" s="769"/>
      <c r="T6" s="771"/>
      <c r="U6" s="773"/>
    </row>
    <row r="7" spans="1:21" ht="24.75" customHeight="1">
      <c r="A7" s="217"/>
      <c r="B7" s="218"/>
      <c r="C7" s="218"/>
      <c r="D7" s="218"/>
      <c r="E7" s="218" t="s">
        <v>309</v>
      </c>
      <c r="F7" s="219">
        <v>0</v>
      </c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9"/>
      <c r="U7" s="235"/>
    </row>
    <row r="8" spans="1:21" s="207" customFormat="1" ht="24.75" customHeight="1">
      <c r="A8" s="220"/>
      <c r="B8" s="221"/>
      <c r="C8" s="222"/>
      <c r="D8" s="223"/>
      <c r="E8" s="224"/>
      <c r="F8" s="225"/>
      <c r="G8" s="226"/>
      <c r="H8" s="226"/>
      <c r="I8" s="226"/>
      <c r="J8" s="226"/>
      <c r="K8" s="226"/>
      <c r="L8" s="226"/>
      <c r="M8" s="230"/>
      <c r="N8" s="226"/>
      <c r="O8" s="226"/>
      <c r="P8" s="226"/>
      <c r="Q8" s="226"/>
      <c r="R8" s="226"/>
      <c r="S8" s="236"/>
      <c r="T8" s="236"/>
      <c r="U8" s="237"/>
    </row>
    <row r="9" spans="1:21" s="200" customFormat="1" ht="24.75" customHeight="1">
      <c r="A9" s="202" t="s">
        <v>310</v>
      </c>
      <c r="B9" s="203"/>
      <c r="C9" s="203"/>
      <c r="D9" s="203"/>
      <c r="E9" s="204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6"/>
      <c r="T9" s="206"/>
      <c r="U9" s="206"/>
    </row>
    <row r="10" spans="1:21" ht="18.75" customHeight="1">
      <c r="A10" s="203"/>
      <c r="B10" s="203"/>
      <c r="C10" s="203"/>
      <c r="D10" s="203"/>
      <c r="E10" s="204"/>
      <c r="F10" s="205"/>
      <c r="G10" s="227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6"/>
      <c r="T10" s="206"/>
      <c r="U10" s="206"/>
    </row>
    <row r="11" spans="1:21" ht="18.75" customHeight="1">
      <c r="A11" s="228"/>
      <c r="B11" s="203"/>
      <c r="C11" s="203"/>
      <c r="D11" s="203"/>
      <c r="E11" s="204"/>
      <c r="F11" s="205"/>
      <c r="G11" s="227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6"/>
      <c r="T11" s="206"/>
      <c r="U11" s="206"/>
    </row>
    <row r="12" spans="1:21" ht="18.75" customHeight="1">
      <c r="A12" s="228"/>
      <c r="B12" s="203"/>
      <c r="C12" s="203"/>
      <c r="D12" s="203"/>
      <c r="E12" s="204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6"/>
      <c r="T12" s="206"/>
      <c r="U12" s="238"/>
    </row>
    <row r="13" spans="1:21" ht="18.75" customHeight="1">
      <c r="A13" s="228"/>
      <c r="B13" s="228"/>
      <c r="C13" s="203"/>
      <c r="D13" s="203"/>
      <c r="E13" s="204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6"/>
      <c r="T13" s="206"/>
      <c r="U13" s="238"/>
    </row>
    <row r="14" spans="1:21" ht="18.75" customHeight="1">
      <c r="A14" s="228"/>
      <c r="B14" s="228"/>
      <c r="C14" s="228"/>
      <c r="D14" s="203"/>
      <c r="E14" s="204"/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205"/>
      <c r="Q14" s="205"/>
      <c r="R14" s="205"/>
      <c r="S14" s="206"/>
      <c r="T14" s="206"/>
      <c r="U14" s="238"/>
    </row>
    <row r="15" spans="1:21" ht="18.75" customHeight="1">
      <c r="A15" s="228"/>
      <c r="B15" s="228"/>
      <c r="C15" s="228"/>
      <c r="D15" s="203"/>
      <c r="E15" s="204"/>
      <c r="F15" s="205"/>
      <c r="G15" s="205"/>
      <c r="H15" s="205"/>
      <c r="I15" s="205"/>
      <c r="J15" s="205"/>
      <c r="K15" s="205"/>
      <c r="L15" s="205"/>
      <c r="M15" s="205"/>
      <c r="N15" s="205"/>
      <c r="O15" s="205"/>
      <c r="P15" s="205"/>
      <c r="Q15" s="205"/>
      <c r="R15" s="205"/>
      <c r="S15" s="206"/>
      <c r="T15" s="238"/>
      <c r="U15" s="238"/>
    </row>
    <row r="16" spans="1:21" ht="18.75" customHeight="1">
      <c r="A16" s="228"/>
      <c r="B16" s="228"/>
      <c r="C16" s="228"/>
      <c r="D16" s="228"/>
      <c r="E16" s="229"/>
      <c r="F16" s="205"/>
      <c r="G16" s="227"/>
      <c r="H16" s="227"/>
      <c r="I16" s="227"/>
      <c r="J16" s="227"/>
      <c r="K16" s="227"/>
      <c r="L16" s="227"/>
      <c r="M16" s="227"/>
      <c r="N16" s="227"/>
      <c r="O16" s="227"/>
      <c r="P16" s="205"/>
      <c r="Q16" s="205"/>
      <c r="R16" s="205"/>
      <c r="S16" s="238"/>
      <c r="T16" s="238"/>
      <c r="U16" s="238"/>
    </row>
  </sheetData>
  <sheetProtection formatCells="0" formatColumns="0" formatRows="0"/>
  <mergeCells count="24">
    <mergeCell ref="T4:T6"/>
    <mergeCell ref="U4:U6"/>
    <mergeCell ref="N5:N6"/>
    <mergeCell ref="O5:O6"/>
    <mergeCell ref="P5:P6"/>
    <mergeCell ref="Q5:Q6"/>
    <mergeCell ref="R5:R6"/>
    <mergeCell ref="S4:S6"/>
    <mergeCell ref="H5:H6"/>
    <mergeCell ref="I5:I6"/>
    <mergeCell ref="J5:J6"/>
    <mergeCell ref="K5:K6"/>
    <mergeCell ref="L5:L6"/>
    <mergeCell ref="M5:M6"/>
    <mergeCell ref="A2:U2"/>
    <mergeCell ref="T3:U3"/>
    <mergeCell ref="K4:R4"/>
    <mergeCell ref="A5:A6"/>
    <mergeCell ref="B5:B6"/>
    <mergeCell ref="C5:C6"/>
    <mergeCell ref="D4:D6"/>
    <mergeCell ref="E4:E6"/>
    <mergeCell ref="F4:F5"/>
    <mergeCell ref="G5:G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75"/>
  <headerFooter scaleWithDoc="0" alignWithMargins="0">
    <oddFooter>&amp;C第 &amp;P 页，共 &amp;N 页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"/>
  <sheetViews>
    <sheetView showGridLines="0" showZeros="0" zoomScalePageLayoutView="0" workbookViewId="0" topLeftCell="A1">
      <selection activeCell="A3" sqref="A3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15.375" style="0" customWidth="1"/>
    <col min="6" max="6" width="10.625" style="0" customWidth="1"/>
    <col min="7" max="21" width="7.25390625" style="0" customWidth="1"/>
  </cols>
  <sheetData>
    <row r="1" spans="1:21" ht="14.25" customHeight="1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106" t="s">
        <v>311</v>
      </c>
    </row>
    <row r="2" spans="1:21" ht="24.75" customHeight="1">
      <c r="A2" s="635" t="s">
        <v>312</v>
      </c>
      <c r="B2" s="635"/>
      <c r="C2" s="635"/>
      <c r="D2" s="635"/>
      <c r="E2" s="635"/>
      <c r="F2" s="635"/>
      <c r="G2" s="635"/>
      <c r="H2" s="635"/>
      <c r="I2" s="635"/>
      <c r="J2" s="635"/>
      <c r="K2" s="635"/>
      <c r="L2" s="635"/>
      <c r="M2" s="635"/>
      <c r="N2" s="635"/>
      <c r="O2" s="635"/>
      <c r="P2" s="635"/>
      <c r="Q2" s="635"/>
      <c r="R2" s="635"/>
      <c r="S2" s="635"/>
      <c r="T2" s="635"/>
      <c r="U2" s="635"/>
    </row>
    <row r="3" spans="1:21" ht="19.5" customHeight="1">
      <c r="A3" s="4" t="s">
        <v>2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74" t="s">
        <v>78</v>
      </c>
      <c r="U3" s="774"/>
    </row>
    <row r="4" spans="1:21" ht="27.75" customHeight="1">
      <c r="A4" s="775" t="s">
        <v>122</v>
      </c>
      <c r="B4" s="776"/>
      <c r="C4" s="777"/>
      <c r="D4" s="674" t="s">
        <v>151</v>
      </c>
      <c r="E4" s="674" t="s">
        <v>152</v>
      </c>
      <c r="F4" s="674" t="s">
        <v>99</v>
      </c>
      <c r="G4" s="641" t="s">
        <v>153</v>
      </c>
      <c r="H4" s="641" t="s">
        <v>154</v>
      </c>
      <c r="I4" s="641" t="s">
        <v>155</v>
      </c>
      <c r="J4" s="641" t="s">
        <v>156</v>
      </c>
      <c r="K4" s="641" t="s">
        <v>157</v>
      </c>
      <c r="L4" s="641" t="s">
        <v>158</v>
      </c>
      <c r="M4" s="641" t="s">
        <v>133</v>
      </c>
      <c r="N4" s="641" t="s">
        <v>159</v>
      </c>
      <c r="O4" s="641" t="s">
        <v>131</v>
      </c>
      <c r="P4" s="641" t="s">
        <v>135</v>
      </c>
      <c r="Q4" s="641" t="s">
        <v>134</v>
      </c>
      <c r="R4" s="641" t="s">
        <v>160</v>
      </c>
      <c r="S4" s="641" t="s">
        <v>161</v>
      </c>
      <c r="T4" s="641" t="s">
        <v>162</v>
      </c>
      <c r="U4" s="642" t="s">
        <v>138</v>
      </c>
    </row>
    <row r="5" spans="1:21" ht="13.5" customHeight="1">
      <c r="A5" s="778" t="s">
        <v>100</v>
      </c>
      <c r="B5" s="780" t="s">
        <v>101</v>
      </c>
      <c r="C5" s="780" t="s">
        <v>102</v>
      </c>
      <c r="D5" s="675"/>
      <c r="E5" s="675"/>
      <c r="F5" s="675"/>
      <c r="G5" s="640"/>
      <c r="H5" s="640"/>
      <c r="I5" s="640"/>
      <c r="J5" s="640"/>
      <c r="K5" s="640"/>
      <c r="L5" s="640"/>
      <c r="M5" s="640"/>
      <c r="N5" s="640"/>
      <c r="O5" s="640"/>
      <c r="P5" s="640"/>
      <c r="Q5" s="640"/>
      <c r="R5" s="640"/>
      <c r="S5" s="640"/>
      <c r="T5" s="640"/>
      <c r="U5" s="643"/>
    </row>
    <row r="6" spans="1:21" ht="18" customHeight="1">
      <c r="A6" s="779"/>
      <c r="B6" s="676"/>
      <c r="C6" s="676"/>
      <c r="D6" s="676"/>
      <c r="E6" s="676"/>
      <c r="F6" s="676"/>
      <c r="G6" s="640"/>
      <c r="H6" s="640"/>
      <c r="I6" s="640"/>
      <c r="J6" s="640"/>
      <c r="K6" s="640"/>
      <c r="L6" s="640"/>
      <c r="M6" s="640"/>
      <c r="N6" s="640"/>
      <c r="O6" s="640"/>
      <c r="P6" s="640"/>
      <c r="Q6" s="640"/>
      <c r="R6" s="640"/>
      <c r="S6" s="640"/>
      <c r="T6" s="640"/>
      <c r="U6" s="643"/>
    </row>
    <row r="7" spans="1:21" s="28" customFormat="1" ht="29.25" customHeight="1">
      <c r="A7" s="161"/>
      <c r="B7" s="162"/>
      <c r="C7" s="162"/>
      <c r="D7" s="162"/>
      <c r="E7" s="163" t="s">
        <v>81</v>
      </c>
      <c r="F7" s="201">
        <v>0</v>
      </c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6"/>
    </row>
    <row r="8" spans="1:21" s="200" customFormat="1" ht="24.75" customHeight="1">
      <c r="A8" s="202" t="s">
        <v>310</v>
      </c>
      <c r="B8" s="203"/>
      <c r="C8" s="203"/>
      <c r="D8" s="203"/>
      <c r="E8" s="204"/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5"/>
      <c r="S8" s="206"/>
      <c r="T8" s="206"/>
      <c r="U8" s="206"/>
    </row>
  </sheetData>
  <sheetProtection formatCells="0" formatColumns="0" formatRows="0"/>
  <mergeCells count="24">
    <mergeCell ref="T4:T6"/>
    <mergeCell ref="U4:U6"/>
    <mergeCell ref="N4:N6"/>
    <mergeCell ref="O4:O6"/>
    <mergeCell ref="P4:P6"/>
    <mergeCell ref="Q4:Q6"/>
    <mergeCell ref="R4:R6"/>
    <mergeCell ref="S4:S6"/>
    <mergeCell ref="H4:H6"/>
    <mergeCell ref="I4:I6"/>
    <mergeCell ref="J4:J6"/>
    <mergeCell ref="K4:K6"/>
    <mergeCell ref="L4:L6"/>
    <mergeCell ref="M4:M6"/>
    <mergeCell ref="A2:U2"/>
    <mergeCell ref="T3:U3"/>
    <mergeCell ref="A4:C4"/>
    <mergeCell ref="A5:A6"/>
    <mergeCell ref="B5:B6"/>
    <mergeCell ref="C5:C6"/>
    <mergeCell ref="D4:D6"/>
    <mergeCell ref="E4:E6"/>
    <mergeCell ref="F4:F6"/>
    <mergeCell ref="G4:G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7"/>
  <sheetViews>
    <sheetView showGridLines="0" showZeros="0" zoomScalePageLayoutView="0" workbookViewId="0" topLeftCell="A1">
      <selection activeCell="A3" sqref="A3"/>
    </sheetView>
  </sheetViews>
  <sheetFormatPr defaultColWidth="6.875" defaultRowHeight="12.75" customHeight="1"/>
  <cols>
    <col min="1" max="3" width="4.00390625" style="169" customWidth="1"/>
    <col min="4" max="4" width="9.625" style="169" customWidth="1"/>
    <col min="5" max="5" width="22.50390625" style="169" customWidth="1"/>
    <col min="6" max="7" width="8.50390625" style="169" customWidth="1"/>
    <col min="8" max="10" width="7.25390625" style="169" customWidth="1"/>
    <col min="11" max="11" width="8.50390625" style="169" customWidth="1"/>
    <col min="12" max="19" width="7.25390625" style="169" customWidth="1"/>
    <col min="20" max="21" width="7.75390625" style="169" customWidth="1"/>
    <col min="22" max="16384" width="6.875" style="169" customWidth="1"/>
  </cols>
  <sheetData>
    <row r="1" spans="1:21" ht="24.75" customHeight="1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89"/>
      <c r="R1" s="189"/>
      <c r="S1" s="191"/>
      <c r="T1" s="191"/>
      <c r="U1" s="170" t="s">
        <v>313</v>
      </c>
    </row>
    <row r="2" spans="1:21" ht="24.75" customHeight="1">
      <c r="A2" s="781" t="s">
        <v>314</v>
      </c>
      <c r="B2" s="781"/>
      <c r="C2" s="781"/>
      <c r="D2" s="781"/>
      <c r="E2" s="781"/>
      <c r="F2" s="781"/>
      <c r="G2" s="781"/>
      <c r="H2" s="781"/>
      <c r="I2" s="781"/>
      <c r="J2" s="781"/>
      <c r="K2" s="781"/>
      <c r="L2" s="781"/>
      <c r="M2" s="781"/>
      <c r="N2" s="781"/>
      <c r="O2" s="781"/>
      <c r="P2" s="781"/>
      <c r="Q2" s="781"/>
      <c r="R2" s="781"/>
      <c r="S2" s="781"/>
      <c r="T2" s="781"/>
      <c r="U2" s="781"/>
    </row>
    <row r="3" spans="1:22" ht="24.75" customHeight="1">
      <c r="A3" s="4" t="s">
        <v>2</v>
      </c>
      <c r="B3" s="171"/>
      <c r="C3" s="172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92"/>
      <c r="R3" s="192"/>
      <c r="S3" s="193"/>
      <c r="T3" s="782" t="s">
        <v>78</v>
      </c>
      <c r="U3" s="782"/>
      <c r="V3" s="194"/>
    </row>
    <row r="4" spans="1:22" ht="24.75" customHeight="1">
      <c r="A4" s="783" t="s">
        <v>122</v>
      </c>
      <c r="B4" s="784"/>
      <c r="C4" s="784"/>
      <c r="D4" s="786" t="s">
        <v>79</v>
      </c>
      <c r="E4" s="785" t="s">
        <v>98</v>
      </c>
      <c r="F4" s="785" t="s">
        <v>123</v>
      </c>
      <c r="G4" s="784" t="s">
        <v>124</v>
      </c>
      <c r="H4" s="784"/>
      <c r="I4" s="784"/>
      <c r="J4" s="785"/>
      <c r="K4" s="785" t="s">
        <v>125</v>
      </c>
      <c r="L4" s="786"/>
      <c r="M4" s="786"/>
      <c r="N4" s="786"/>
      <c r="O4" s="786"/>
      <c r="P4" s="786"/>
      <c r="Q4" s="786"/>
      <c r="R4" s="787"/>
      <c r="S4" s="797" t="s">
        <v>126</v>
      </c>
      <c r="T4" s="799" t="s">
        <v>127</v>
      </c>
      <c r="U4" s="800" t="s">
        <v>128</v>
      </c>
      <c r="V4" s="194"/>
    </row>
    <row r="5" spans="1:22" ht="24.75" customHeight="1">
      <c r="A5" s="789" t="s">
        <v>100</v>
      </c>
      <c r="B5" s="791" t="s">
        <v>101</v>
      </c>
      <c r="C5" s="791" t="s">
        <v>102</v>
      </c>
      <c r="D5" s="792"/>
      <c r="E5" s="792"/>
      <c r="F5" s="793"/>
      <c r="G5" s="791" t="s">
        <v>81</v>
      </c>
      <c r="H5" s="791" t="s">
        <v>129</v>
      </c>
      <c r="I5" s="791" t="s">
        <v>130</v>
      </c>
      <c r="J5" s="794" t="s">
        <v>131</v>
      </c>
      <c r="K5" s="795" t="s">
        <v>81</v>
      </c>
      <c r="L5" s="698" t="s">
        <v>132</v>
      </c>
      <c r="M5" s="698" t="s">
        <v>133</v>
      </c>
      <c r="N5" s="698" t="s">
        <v>134</v>
      </c>
      <c r="O5" s="698" t="s">
        <v>135</v>
      </c>
      <c r="P5" s="698" t="s">
        <v>136</v>
      </c>
      <c r="Q5" s="698" t="s">
        <v>137</v>
      </c>
      <c r="R5" s="698" t="s">
        <v>138</v>
      </c>
      <c r="S5" s="798"/>
      <c r="T5" s="798"/>
      <c r="U5" s="801"/>
      <c r="V5" s="194"/>
    </row>
    <row r="6" spans="1:21" ht="30.75" customHeight="1">
      <c r="A6" s="790"/>
      <c r="B6" s="792"/>
      <c r="C6" s="792"/>
      <c r="D6" s="792"/>
      <c r="E6" s="793"/>
      <c r="F6" s="173" t="s">
        <v>99</v>
      </c>
      <c r="G6" s="792"/>
      <c r="H6" s="792"/>
      <c r="I6" s="792"/>
      <c r="J6" s="793"/>
      <c r="K6" s="796"/>
      <c r="L6" s="698"/>
      <c r="M6" s="698"/>
      <c r="N6" s="698"/>
      <c r="O6" s="698"/>
      <c r="P6" s="698"/>
      <c r="Q6" s="698"/>
      <c r="R6" s="698"/>
      <c r="S6" s="798"/>
      <c r="T6" s="798"/>
      <c r="U6" s="801"/>
    </row>
    <row r="7" spans="1:21" ht="24.75" customHeight="1">
      <c r="A7" s="174"/>
      <c r="B7" s="175"/>
      <c r="C7" s="175"/>
      <c r="D7" s="175"/>
      <c r="E7" s="175" t="s">
        <v>81</v>
      </c>
      <c r="F7" s="176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6"/>
      <c r="U7" s="195"/>
    </row>
    <row r="8" spans="1:21" s="167" customFormat="1" ht="24.75" customHeight="1">
      <c r="A8" s="177"/>
      <c r="B8" s="178"/>
      <c r="C8" s="179"/>
      <c r="D8" s="180"/>
      <c r="E8" s="181"/>
      <c r="F8" s="182"/>
      <c r="G8" s="183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96"/>
      <c r="T8" s="196"/>
      <c r="U8" s="197"/>
    </row>
    <row r="9" spans="1:21" s="168" customFormat="1" ht="27" customHeight="1">
      <c r="A9" s="788" t="s">
        <v>315</v>
      </c>
      <c r="B9" s="788"/>
      <c r="C9" s="788"/>
      <c r="D9" s="788"/>
      <c r="E9" s="788"/>
      <c r="F9" s="788"/>
      <c r="G9" s="788"/>
      <c r="H9" s="788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98"/>
      <c r="T9" s="198"/>
      <c r="U9" s="198"/>
    </row>
    <row r="10" spans="1:21" ht="18.75" customHeight="1">
      <c r="A10" s="185"/>
      <c r="B10" s="185"/>
      <c r="C10" s="185"/>
      <c r="D10" s="185"/>
      <c r="E10" s="186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98"/>
      <c r="T10" s="198"/>
      <c r="U10" s="198"/>
    </row>
    <row r="11" spans="1:21" ht="18.75" customHeight="1">
      <c r="A11" s="185"/>
      <c r="B11" s="185"/>
      <c r="C11" s="185"/>
      <c r="D11" s="185"/>
      <c r="E11" s="186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98"/>
      <c r="T11" s="198"/>
      <c r="U11" s="198"/>
    </row>
    <row r="12" spans="1:21" ht="18.75" customHeight="1">
      <c r="A12" s="185"/>
      <c r="B12" s="185"/>
      <c r="C12" s="185"/>
      <c r="D12" s="185"/>
      <c r="E12" s="186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98"/>
      <c r="T12" s="198"/>
      <c r="U12" s="198"/>
    </row>
    <row r="13" spans="1:21" ht="18.75" customHeight="1">
      <c r="A13" s="185"/>
      <c r="B13" s="185"/>
      <c r="C13" s="185"/>
      <c r="D13" s="185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98"/>
      <c r="T13" s="198"/>
      <c r="U13" s="199"/>
    </row>
    <row r="14" spans="1:21" ht="18.75" customHeight="1">
      <c r="A14" s="188"/>
      <c r="B14" s="188"/>
      <c r="C14" s="188"/>
      <c r="D14" s="185"/>
      <c r="E14" s="186"/>
      <c r="F14" s="187"/>
      <c r="G14" s="189"/>
      <c r="H14" s="187"/>
      <c r="I14" s="187"/>
      <c r="J14" s="187"/>
      <c r="K14" s="189"/>
      <c r="L14" s="187"/>
      <c r="M14" s="187"/>
      <c r="N14" s="187"/>
      <c r="O14" s="187"/>
      <c r="P14" s="187"/>
      <c r="Q14" s="187"/>
      <c r="R14" s="187"/>
      <c r="S14" s="198"/>
      <c r="T14" s="198"/>
      <c r="U14" s="199"/>
    </row>
    <row r="15" spans="1:21" ht="18.75" customHeight="1">
      <c r="A15" s="188"/>
      <c r="B15" s="188"/>
      <c r="C15" s="188"/>
      <c r="D15" s="188"/>
      <c r="E15" s="190"/>
      <c r="F15" s="187"/>
      <c r="G15" s="189"/>
      <c r="H15" s="189"/>
      <c r="I15" s="189"/>
      <c r="J15" s="189"/>
      <c r="K15" s="189"/>
      <c r="L15" s="189"/>
      <c r="M15" s="187"/>
      <c r="N15" s="187"/>
      <c r="O15" s="187"/>
      <c r="P15" s="187"/>
      <c r="Q15" s="187"/>
      <c r="R15" s="187"/>
      <c r="S15" s="198"/>
      <c r="T15" s="199"/>
      <c r="U15" s="199"/>
    </row>
    <row r="16" spans="1:21" ht="18.75" customHeight="1">
      <c r="A16" s="188"/>
      <c r="B16" s="188"/>
      <c r="C16" s="188"/>
      <c r="D16" s="188"/>
      <c r="E16" s="190"/>
      <c r="F16" s="187"/>
      <c r="G16" s="189"/>
      <c r="H16" s="189"/>
      <c r="I16" s="189"/>
      <c r="J16" s="189"/>
      <c r="K16" s="189"/>
      <c r="L16" s="189"/>
      <c r="M16" s="187"/>
      <c r="N16" s="187"/>
      <c r="O16" s="187"/>
      <c r="P16" s="187"/>
      <c r="Q16" s="187"/>
      <c r="R16" s="187"/>
      <c r="S16" s="199"/>
      <c r="T16" s="199"/>
      <c r="U16" s="199"/>
    </row>
    <row r="17" spans="1:22" ht="12.75" customHeight="1">
      <c r="A17"/>
      <c r="B17"/>
      <c r="C17"/>
      <c r="D17"/>
      <c r="E17"/>
      <c r="F17"/>
      <c r="G17"/>
      <c r="H17"/>
      <c r="I17"/>
      <c r="J17"/>
      <c r="K17"/>
      <c r="L17" s="167"/>
      <c r="M17" s="167"/>
      <c r="N17"/>
      <c r="O17"/>
      <c r="P17"/>
      <c r="Q17"/>
      <c r="R17"/>
      <c r="S17"/>
      <c r="T17"/>
      <c r="U17"/>
      <c r="V17"/>
    </row>
  </sheetData>
  <sheetProtection formatCells="0" formatColumns="0" formatRows="0"/>
  <mergeCells count="27">
    <mergeCell ref="Q5:Q6"/>
    <mergeCell ref="R5:R6"/>
    <mergeCell ref="S4:S6"/>
    <mergeCell ref="T4:T6"/>
    <mergeCell ref="U4:U6"/>
    <mergeCell ref="K5:K6"/>
    <mergeCell ref="L5:L6"/>
    <mergeCell ref="M5:M6"/>
    <mergeCell ref="N5:N6"/>
    <mergeCell ref="O5:O6"/>
    <mergeCell ref="P5:P6"/>
    <mergeCell ref="E4:E6"/>
    <mergeCell ref="F4:F5"/>
    <mergeCell ref="G5:G6"/>
    <mergeCell ref="H5:H6"/>
    <mergeCell ref="I5:I6"/>
    <mergeCell ref="J5:J6"/>
    <mergeCell ref="A2:U2"/>
    <mergeCell ref="T3:U3"/>
    <mergeCell ref="A4:C4"/>
    <mergeCell ref="G4:J4"/>
    <mergeCell ref="K4:R4"/>
    <mergeCell ref="A9:H9"/>
    <mergeCell ref="A5:A6"/>
    <mergeCell ref="B5:B6"/>
    <mergeCell ref="C5:C6"/>
    <mergeCell ref="D4:D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"/>
  <sheetViews>
    <sheetView showGridLines="0" showZeros="0" zoomScalePageLayoutView="0" workbookViewId="0" topLeftCell="A1">
      <selection activeCell="E14" sqref="E14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15.375" style="0" customWidth="1"/>
    <col min="6" max="6" width="10.625" style="0" customWidth="1"/>
    <col min="7" max="21" width="7.25390625" style="0" customWidth="1"/>
  </cols>
  <sheetData>
    <row r="1" spans="1:21" ht="14.25" customHeight="1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106" t="s">
        <v>316</v>
      </c>
    </row>
    <row r="2" spans="1:21" ht="24.75" customHeight="1">
      <c r="A2" s="635" t="s">
        <v>317</v>
      </c>
      <c r="B2" s="635"/>
      <c r="C2" s="635"/>
      <c r="D2" s="635"/>
      <c r="E2" s="635"/>
      <c r="F2" s="635"/>
      <c r="G2" s="635"/>
      <c r="H2" s="635"/>
      <c r="I2" s="635"/>
      <c r="J2" s="635"/>
      <c r="K2" s="635"/>
      <c r="L2" s="635"/>
      <c r="M2" s="635"/>
      <c r="N2" s="635"/>
      <c r="O2" s="635"/>
      <c r="P2" s="635"/>
      <c r="Q2" s="635"/>
      <c r="R2" s="635"/>
      <c r="S2" s="635"/>
      <c r="T2" s="635"/>
      <c r="U2" s="635"/>
    </row>
    <row r="3" spans="1:21" ht="19.5" customHeight="1">
      <c r="A3" s="158" t="s">
        <v>2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74" t="s">
        <v>78</v>
      </c>
      <c r="U3" s="774"/>
    </row>
    <row r="4" spans="1:21" ht="27.75" customHeight="1">
      <c r="A4" s="775" t="s">
        <v>122</v>
      </c>
      <c r="B4" s="776"/>
      <c r="C4" s="777"/>
      <c r="D4" s="674" t="s">
        <v>151</v>
      </c>
      <c r="E4" s="674" t="s">
        <v>152</v>
      </c>
      <c r="F4" s="674" t="s">
        <v>99</v>
      </c>
      <c r="G4" s="641" t="s">
        <v>153</v>
      </c>
      <c r="H4" s="641" t="s">
        <v>154</v>
      </c>
      <c r="I4" s="641" t="s">
        <v>155</v>
      </c>
      <c r="J4" s="641" t="s">
        <v>156</v>
      </c>
      <c r="K4" s="641" t="s">
        <v>157</v>
      </c>
      <c r="L4" s="641" t="s">
        <v>158</v>
      </c>
      <c r="M4" s="641" t="s">
        <v>133</v>
      </c>
      <c r="N4" s="641" t="s">
        <v>159</v>
      </c>
      <c r="O4" s="641" t="s">
        <v>131</v>
      </c>
      <c r="P4" s="641" t="s">
        <v>135</v>
      </c>
      <c r="Q4" s="641" t="s">
        <v>134</v>
      </c>
      <c r="R4" s="641" t="s">
        <v>160</v>
      </c>
      <c r="S4" s="641" t="s">
        <v>161</v>
      </c>
      <c r="T4" s="641" t="s">
        <v>162</v>
      </c>
      <c r="U4" s="642" t="s">
        <v>138</v>
      </c>
    </row>
    <row r="5" spans="1:21" ht="13.5" customHeight="1">
      <c r="A5" s="778" t="s">
        <v>100</v>
      </c>
      <c r="B5" s="780" t="s">
        <v>101</v>
      </c>
      <c r="C5" s="780" t="s">
        <v>102</v>
      </c>
      <c r="D5" s="675"/>
      <c r="E5" s="675"/>
      <c r="F5" s="675"/>
      <c r="G5" s="640"/>
      <c r="H5" s="640"/>
      <c r="I5" s="640"/>
      <c r="J5" s="640"/>
      <c r="K5" s="640"/>
      <c r="L5" s="640"/>
      <c r="M5" s="640"/>
      <c r="N5" s="640"/>
      <c r="O5" s="640"/>
      <c r="P5" s="640"/>
      <c r="Q5" s="640"/>
      <c r="R5" s="640"/>
      <c r="S5" s="640"/>
      <c r="T5" s="640"/>
      <c r="U5" s="643"/>
    </row>
    <row r="6" spans="1:21" ht="18" customHeight="1">
      <c r="A6" s="779"/>
      <c r="B6" s="676"/>
      <c r="C6" s="676"/>
      <c r="D6" s="676"/>
      <c r="E6" s="676"/>
      <c r="F6" s="676"/>
      <c r="G6" s="640"/>
      <c r="H6" s="640"/>
      <c r="I6" s="640"/>
      <c r="J6" s="640"/>
      <c r="K6" s="640"/>
      <c r="L6" s="640"/>
      <c r="M6" s="640"/>
      <c r="N6" s="640"/>
      <c r="O6" s="640"/>
      <c r="P6" s="640"/>
      <c r="Q6" s="640"/>
      <c r="R6" s="640"/>
      <c r="S6" s="640"/>
      <c r="T6" s="640"/>
      <c r="U6" s="643"/>
    </row>
    <row r="7" spans="1:21" s="28" customFormat="1" ht="29.25" customHeight="1">
      <c r="A7" s="161"/>
      <c r="B7" s="162"/>
      <c r="C7" s="162"/>
      <c r="D7" s="162"/>
      <c r="E7" s="163" t="s">
        <v>81</v>
      </c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6"/>
    </row>
    <row r="8" spans="1:9" ht="14.25">
      <c r="A8" s="165" t="s">
        <v>315</v>
      </c>
      <c r="B8" s="165"/>
      <c r="C8" s="165"/>
      <c r="D8" s="165"/>
      <c r="E8" s="165"/>
      <c r="F8" s="165"/>
      <c r="G8" s="165"/>
      <c r="H8" s="165"/>
      <c r="I8" s="165"/>
    </row>
  </sheetData>
  <sheetProtection formatCells="0" formatColumns="0" formatRows="0"/>
  <mergeCells count="24">
    <mergeCell ref="T4:T6"/>
    <mergeCell ref="U4:U6"/>
    <mergeCell ref="N4:N6"/>
    <mergeCell ref="O4:O6"/>
    <mergeCell ref="P4:P6"/>
    <mergeCell ref="Q4:Q6"/>
    <mergeCell ref="R4:R6"/>
    <mergeCell ref="S4:S6"/>
    <mergeCell ref="H4:H6"/>
    <mergeCell ref="I4:I6"/>
    <mergeCell ref="J4:J6"/>
    <mergeCell ref="K4:K6"/>
    <mergeCell ref="L4:L6"/>
    <mergeCell ref="M4:M6"/>
    <mergeCell ref="A2:U2"/>
    <mergeCell ref="T3:U3"/>
    <mergeCell ref="A4:C4"/>
    <mergeCell ref="A5:A6"/>
    <mergeCell ref="B5:B6"/>
    <mergeCell ref="C5:C6"/>
    <mergeCell ref="D4:D6"/>
    <mergeCell ref="E4:E6"/>
    <mergeCell ref="F4:F6"/>
    <mergeCell ref="G4:G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8"/>
  <sheetViews>
    <sheetView showGridLines="0" showZeros="0" zoomScalePageLayoutView="0" workbookViewId="0" topLeftCell="A7">
      <selection activeCell="V1" sqref="V1"/>
    </sheetView>
  </sheetViews>
  <sheetFormatPr defaultColWidth="6.875" defaultRowHeight="12.75" customHeight="1"/>
  <cols>
    <col min="1" max="3" width="3.625" style="121" customWidth="1"/>
    <col min="4" max="4" width="6.875" style="121" customWidth="1"/>
    <col min="5" max="5" width="22.625" style="121" customWidth="1"/>
    <col min="6" max="6" width="9.375" style="121" customWidth="1"/>
    <col min="7" max="7" width="8.625" style="121" customWidth="1"/>
    <col min="8" max="8" width="9.625" style="121" customWidth="1"/>
    <col min="9" max="10" width="7.50390625" style="121" customWidth="1"/>
    <col min="11" max="11" width="8.375" style="121" customWidth="1"/>
    <col min="12" max="21" width="7.50390625" style="121" customWidth="1"/>
    <col min="22" max="41" width="6.875" style="121" customWidth="1"/>
    <col min="42" max="42" width="6.625" style="121" customWidth="1"/>
    <col min="43" max="253" width="6.875" style="121" customWidth="1"/>
    <col min="254" max="255" width="6.875" style="122" customWidth="1"/>
    <col min="256" max="16384" width="6.875" style="122" customWidth="1"/>
  </cols>
  <sheetData>
    <row r="1" spans="22:255" ht="27" customHeight="1">
      <c r="V1" s="144" t="s">
        <v>318</v>
      </c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IT1"/>
      <c r="IU1"/>
    </row>
    <row r="2" spans="1:255" ht="33" customHeight="1">
      <c r="A2" s="802" t="s">
        <v>319</v>
      </c>
      <c r="B2" s="802"/>
      <c r="C2" s="802"/>
      <c r="D2" s="802"/>
      <c r="E2" s="802"/>
      <c r="F2" s="802"/>
      <c r="G2" s="802"/>
      <c r="H2" s="802"/>
      <c r="I2" s="802"/>
      <c r="J2" s="802"/>
      <c r="K2" s="802"/>
      <c r="L2" s="802"/>
      <c r="M2" s="802"/>
      <c r="N2" s="802"/>
      <c r="O2" s="802"/>
      <c r="P2" s="802"/>
      <c r="Q2" s="802"/>
      <c r="R2" s="802"/>
      <c r="S2" s="802"/>
      <c r="T2" s="802"/>
      <c r="U2" s="802"/>
      <c r="V2" s="80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IT2"/>
      <c r="IU2"/>
    </row>
    <row r="3" spans="1:255" ht="18.75" customHeight="1">
      <c r="A3" s="4" t="s">
        <v>2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45"/>
      <c r="U3" s="803" t="s">
        <v>78</v>
      </c>
      <c r="V3" s="804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IT3"/>
      <c r="IU3"/>
    </row>
    <row r="4" spans="1:255" s="115" customFormat="1" ht="23.25" customHeight="1">
      <c r="A4" s="124" t="s">
        <v>122</v>
      </c>
      <c r="B4" s="125"/>
      <c r="C4" s="125"/>
      <c r="D4" s="809" t="s">
        <v>79</v>
      </c>
      <c r="E4" s="810" t="s">
        <v>98</v>
      </c>
      <c r="F4" s="809" t="s">
        <v>123</v>
      </c>
      <c r="G4" s="126" t="s">
        <v>124</v>
      </c>
      <c r="H4" s="126"/>
      <c r="I4" s="126"/>
      <c r="J4" s="126"/>
      <c r="K4" s="126" t="s">
        <v>125</v>
      </c>
      <c r="L4" s="126"/>
      <c r="M4" s="126"/>
      <c r="N4" s="126"/>
      <c r="O4" s="126"/>
      <c r="P4" s="126"/>
      <c r="Q4" s="126"/>
      <c r="R4" s="126"/>
      <c r="S4" s="805" t="s">
        <v>320</v>
      </c>
      <c r="T4" s="805"/>
      <c r="U4" s="805"/>
      <c r="V4" s="806"/>
      <c r="IT4"/>
      <c r="IU4"/>
    </row>
    <row r="5" spans="1:255" s="115" customFormat="1" ht="23.25" customHeight="1">
      <c r="A5" s="807" t="s">
        <v>100</v>
      </c>
      <c r="B5" s="808" t="s">
        <v>101</v>
      </c>
      <c r="C5" s="808" t="s">
        <v>102</v>
      </c>
      <c r="D5" s="808"/>
      <c r="E5" s="811"/>
      <c r="F5" s="808"/>
      <c r="G5" s="808" t="s">
        <v>81</v>
      </c>
      <c r="H5" s="808" t="s">
        <v>129</v>
      </c>
      <c r="I5" s="808" t="s">
        <v>130</v>
      </c>
      <c r="J5" s="808" t="s">
        <v>131</v>
      </c>
      <c r="K5" s="808" t="s">
        <v>81</v>
      </c>
      <c r="L5" s="808" t="s">
        <v>132</v>
      </c>
      <c r="M5" s="808" t="s">
        <v>133</v>
      </c>
      <c r="N5" s="808" t="s">
        <v>134</v>
      </c>
      <c r="O5" s="808" t="s">
        <v>135</v>
      </c>
      <c r="P5" s="808" t="s">
        <v>136</v>
      </c>
      <c r="Q5" s="808" t="s">
        <v>137</v>
      </c>
      <c r="R5" s="808" t="s">
        <v>138</v>
      </c>
      <c r="S5" s="812" t="s">
        <v>81</v>
      </c>
      <c r="T5" s="812" t="s">
        <v>321</v>
      </c>
      <c r="U5" s="812" t="s">
        <v>322</v>
      </c>
      <c r="V5" s="813" t="s">
        <v>323</v>
      </c>
      <c r="IT5"/>
      <c r="IU5"/>
    </row>
    <row r="6" spans="1:255" ht="31.5" customHeight="1">
      <c r="A6" s="807"/>
      <c r="B6" s="808"/>
      <c r="C6" s="808"/>
      <c r="D6" s="808"/>
      <c r="E6" s="811"/>
      <c r="F6" s="127" t="s">
        <v>99</v>
      </c>
      <c r="G6" s="808"/>
      <c r="H6" s="808"/>
      <c r="I6" s="808"/>
      <c r="J6" s="808"/>
      <c r="K6" s="808"/>
      <c r="L6" s="808"/>
      <c r="M6" s="808"/>
      <c r="N6" s="808"/>
      <c r="O6" s="808"/>
      <c r="P6" s="808"/>
      <c r="Q6" s="808"/>
      <c r="R6" s="808"/>
      <c r="S6" s="812"/>
      <c r="T6" s="812"/>
      <c r="U6" s="812"/>
      <c r="V6" s="813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/>
      <c r="AQ6" s="146"/>
      <c r="AR6" s="146"/>
      <c r="AS6" s="146"/>
      <c r="AT6" s="146"/>
      <c r="AU6" s="146"/>
      <c r="AV6" s="146"/>
      <c r="AW6" s="146"/>
      <c r="AX6" s="146"/>
      <c r="AY6" s="146"/>
      <c r="AZ6" s="146"/>
      <c r="BA6" s="146"/>
      <c r="BB6" s="146"/>
      <c r="BC6" s="146"/>
      <c r="BD6" s="146"/>
      <c r="BE6" s="146"/>
      <c r="BF6" s="146"/>
      <c r="BG6" s="146"/>
      <c r="BH6" s="146"/>
      <c r="BI6" s="146"/>
      <c r="BJ6" s="146"/>
      <c r="BK6" s="146"/>
      <c r="BL6" s="146"/>
      <c r="BM6" s="146"/>
      <c r="BN6" s="146"/>
      <c r="BO6" s="146"/>
      <c r="BP6" s="146"/>
      <c r="BQ6" s="146"/>
      <c r="BR6" s="146"/>
      <c r="BS6" s="146"/>
      <c r="BT6" s="146"/>
      <c r="BU6" s="146"/>
      <c r="BV6" s="146"/>
      <c r="BW6" s="146"/>
      <c r="BX6" s="146"/>
      <c r="BY6" s="146"/>
      <c r="BZ6" s="146"/>
      <c r="CA6" s="146"/>
      <c r="CB6" s="146"/>
      <c r="CC6" s="146"/>
      <c r="CD6" s="146"/>
      <c r="CE6" s="146"/>
      <c r="CF6" s="146"/>
      <c r="CG6" s="146"/>
      <c r="CH6" s="146"/>
      <c r="CI6" s="146"/>
      <c r="CJ6" s="146"/>
      <c r="CK6" s="146"/>
      <c r="CL6" s="146"/>
      <c r="CM6" s="146"/>
      <c r="CN6" s="146"/>
      <c r="CO6" s="146"/>
      <c r="CP6" s="146"/>
      <c r="CQ6" s="146"/>
      <c r="CR6" s="146"/>
      <c r="CS6" s="146"/>
      <c r="CT6" s="146"/>
      <c r="CU6" s="146"/>
      <c r="CV6" s="146"/>
      <c r="CW6" s="146"/>
      <c r="CX6" s="146"/>
      <c r="CY6" s="146"/>
      <c r="CZ6" s="146"/>
      <c r="DA6" s="146"/>
      <c r="DB6" s="146"/>
      <c r="DC6" s="146"/>
      <c r="DD6" s="146"/>
      <c r="DE6" s="146"/>
      <c r="DF6" s="146"/>
      <c r="DG6" s="146"/>
      <c r="DH6" s="146"/>
      <c r="DI6" s="146"/>
      <c r="DJ6" s="146"/>
      <c r="DK6" s="146"/>
      <c r="DL6" s="146"/>
      <c r="DM6" s="146"/>
      <c r="DN6" s="146"/>
      <c r="DO6" s="146"/>
      <c r="DP6" s="146"/>
      <c r="DQ6" s="146"/>
      <c r="DR6" s="146"/>
      <c r="DS6" s="146"/>
      <c r="DT6" s="146"/>
      <c r="DU6" s="146"/>
      <c r="DV6" s="146"/>
      <c r="DW6" s="146"/>
      <c r="DX6" s="146"/>
      <c r="DY6" s="146"/>
      <c r="DZ6" s="146"/>
      <c r="EA6" s="146"/>
      <c r="EB6" s="146"/>
      <c r="EC6" s="146"/>
      <c r="ED6" s="146"/>
      <c r="EE6" s="146"/>
      <c r="EF6" s="146"/>
      <c r="EG6" s="146"/>
      <c r="EH6" s="146"/>
      <c r="EI6" s="146"/>
      <c r="EJ6" s="146"/>
      <c r="EK6" s="146"/>
      <c r="EL6" s="146"/>
      <c r="EM6" s="146"/>
      <c r="EN6" s="146"/>
      <c r="EO6" s="146"/>
      <c r="EP6" s="146"/>
      <c r="EQ6" s="146"/>
      <c r="ER6" s="146"/>
      <c r="ES6" s="146"/>
      <c r="ET6" s="146"/>
      <c r="EU6" s="146"/>
      <c r="EV6" s="146"/>
      <c r="EW6" s="146"/>
      <c r="EX6" s="146"/>
      <c r="EY6" s="146"/>
      <c r="EZ6" s="146"/>
      <c r="FA6" s="146"/>
      <c r="FB6" s="146"/>
      <c r="FC6" s="146"/>
      <c r="FD6" s="146"/>
      <c r="FE6" s="146"/>
      <c r="FF6" s="146"/>
      <c r="FG6" s="146"/>
      <c r="FH6" s="146"/>
      <c r="FI6" s="146"/>
      <c r="FJ6" s="146"/>
      <c r="FK6" s="146"/>
      <c r="FL6" s="146"/>
      <c r="FM6" s="146"/>
      <c r="FN6" s="146"/>
      <c r="FO6" s="146"/>
      <c r="FP6" s="146"/>
      <c r="FQ6" s="146"/>
      <c r="FR6" s="146"/>
      <c r="FS6" s="146"/>
      <c r="FT6" s="146"/>
      <c r="FU6" s="146"/>
      <c r="FV6" s="146"/>
      <c r="FW6" s="146"/>
      <c r="FX6" s="146"/>
      <c r="FY6" s="146"/>
      <c r="FZ6" s="146"/>
      <c r="GA6" s="146"/>
      <c r="GB6" s="146"/>
      <c r="GC6" s="146"/>
      <c r="GD6" s="146"/>
      <c r="GE6" s="146"/>
      <c r="GF6" s="146"/>
      <c r="GG6" s="146"/>
      <c r="GH6" s="146"/>
      <c r="GI6" s="146"/>
      <c r="GJ6" s="146"/>
      <c r="GK6" s="146"/>
      <c r="GL6" s="146"/>
      <c r="GM6" s="146"/>
      <c r="GN6" s="146"/>
      <c r="GO6" s="146"/>
      <c r="GP6" s="146"/>
      <c r="GQ6" s="146"/>
      <c r="GR6" s="146"/>
      <c r="GS6" s="146"/>
      <c r="GT6" s="146"/>
      <c r="GU6" s="146"/>
      <c r="GV6" s="146"/>
      <c r="GW6" s="146"/>
      <c r="GX6" s="146"/>
      <c r="GY6" s="146"/>
      <c r="GZ6" s="146"/>
      <c r="HA6" s="146"/>
      <c r="HB6" s="146"/>
      <c r="HC6" s="146"/>
      <c r="HD6" s="146"/>
      <c r="HE6" s="146"/>
      <c r="HF6" s="146"/>
      <c r="HG6" s="146"/>
      <c r="HH6" s="146"/>
      <c r="HI6" s="146"/>
      <c r="HJ6" s="146"/>
      <c r="HK6" s="146"/>
      <c r="HL6" s="146"/>
      <c r="HM6" s="146"/>
      <c r="HN6" s="146"/>
      <c r="HO6" s="146"/>
      <c r="HP6" s="146"/>
      <c r="HQ6" s="146"/>
      <c r="HR6" s="146"/>
      <c r="HS6" s="146"/>
      <c r="HT6" s="146"/>
      <c r="HU6" s="146"/>
      <c r="HV6" s="146"/>
      <c r="HW6" s="146"/>
      <c r="HX6" s="146"/>
      <c r="HY6" s="146"/>
      <c r="HZ6" s="146"/>
      <c r="IA6" s="146"/>
      <c r="IB6" s="146"/>
      <c r="IC6" s="146"/>
      <c r="ID6" s="146"/>
      <c r="IE6" s="146"/>
      <c r="IF6" s="146"/>
      <c r="IG6" s="146"/>
      <c r="IH6" s="146"/>
      <c r="II6" s="146"/>
      <c r="IJ6" s="146"/>
      <c r="IK6" s="146"/>
      <c r="IL6" s="146"/>
      <c r="IM6" s="146"/>
      <c r="IN6" s="146"/>
      <c r="IO6" s="146"/>
      <c r="IP6" s="146"/>
      <c r="IQ6" s="122"/>
      <c r="IR6" s="122"/>
      <c r="IS6" s="122"/>
      <c r="IT6"/>
      <c r="IU6"/>
    </row>
    <row r="7" spans="1:22" s="116" customFormat="1" ht="27" customHeight="1">
      <c r="A7" s="128"/>
      <c r="B7" s="129"/>
      <c r="C7" s="129"/>
      <c r="D7" s="129"/>
      <c r="E7" s="129" t="s">
        <v>139</v>
      </c>
      <c r="F7" s="130">
        <f>SUM(F8++F16)</f>
        <v>2236.6000000000004</v>
      </c>
      <c r="G7" s="130">
        <f>SUM(G8)</f>
        <v>1917.6000000000001</v>
      </c>
      <c r="H7" s="130">
        <f>SUM(H8)</f>
        <v>1297.7</v>
      </c>
      <c r="I7" s="130">
        <f>SUM(I8)</f>
        <v>449</v>
      </c>
      <c r="J7" s="130">
        <f>SUM(J8)</f>
        <v>170.9</v>
      </c>
      <c r="K7" s="130">
        <f>SUM(K8+K16)</f>
        <v>319</v>
      </c>
      <c r="L7" s="130">
        <f>SUM(L8+L16)</f>
        <v>319</v>
      </c>
      <c r="M7" s="139"/>
      <c r="N7" s="139">
        <f aca="true" t="shared" si="0" ref="N7:U7">SUM(N8)</f>
        <v>0</v>
      </c>
      <c r="O7" s="139">
        <f t="shared" si="0"/>
        <v>0</v>
      </c>
      <c r="P7" s="139">
        <f t="shared" si="0"/>
        <v>0</v>
      </c>
      <c r="Q7" s="139">
        <f t="shared" si="0"/>
        <v>0</v>
      </c>
      <c r="R7" s="139">
        <f t="shared" si="0"/>
        <v>0</v>
      </c>
      <c r="S7" s="139">
        <f t="shared" si="0"/>
        <v>0</v>
      </c>
      <c r="T7" s="139">
        <f t="shared" si="0"/>
        <v>0</v>
      </c>
      <c r="U7" s="139">
        <f t="shared" si="0"/>
        <v>0</v>
      </c>
      <c r="V7" s="147"/>
    </row>
    <row r="8" spans="1:22" s="116" customFormat="1" ht="27" customHeight="1">
      <c r="A8" s="80">
        <v>212</v>
      </c>
      <c r="B8" s="81"/>
      <c r="C8" s="81"/>
      <c r="D8" s="81">
        <v>183001</v>
      </c>
      <c r="E8" s="131" t="s">
        <v>104</v>
      </c>
      <c r="F8" s="132">
        <f>SUM(G8+K8)</f>
        <v>2204.6000000000004</v>
      </c>
      <c r="G8" s="132">
        <f>SUM(H8:J8)</f>
        <v>1917.6000000000001</v>
      </c>
      <c r="H8" s="132">
        <v>1297.7</v>
      </c>
      <c r="I8" s="132">
        <v>449</v>
      </c>
      <c r="J8" s="132">
        <v>170.9</v>
      </c>
      <c r="K8" s="132">
        <f>SUM(K9+K14)</f>
        <v>287</v>
      </c>
      <c r="L8" s="132">
        <f>SUM(L9+L14)</f>
        <v>287</v>
      </c>
      <c r="M8" s="129"/>
      <c r="N8" s="129"/>
      <c r="O8" s="129"/>
      <c r="P8" s="129"/>
      <c r="Q8" s="129"/>
      <c r="R8" s="129"/>
      <c r="S8" s="129"/>
      <c r="T8" s="129"/>
      <c r="U8" s="129"/>
      <c r="V8" s="147"/>
    </row>
    <row r="9" spans="1:22" s="117" customFormat="1" ht="27" customHeight="1">
      <c r="A9" s="133">
        <v>212</v>
      </c>
      <c r="B9" s="85" t="s">
        <v>105</v>
      </c>
      <c r="C9" s="86"/>
      <c r="D9" s="86">
        <v>183001</v>
      </c>
      <c r="E9" s="87" t="s">
        <v>140</v>
      </c>
      <c r="F9" s="134">
        <f>SUM(G9+K9)</f>
        <v>2174.6000000000004</v>
      </c>
      <c r="G9" s="134">
        <f>SUM(H9:J9)</f>
        <v>1917.6000000000001</v>
      </c>
      <c r="H9" s="134">
        <v>1297.7</v>
      </c>
      <c r="I9" s="134">
        <v>449</v>
      </c>
      <c r="J9" s="134">
        <v>170.9</v>
      </c>
      <c r="K9" s="134">
        <f>SUM(K10:K13)</f>
        <v>257</v>
      </c>
      <c r="L9" s="134">
        <f>SUM(L10:L13)</f>
        <v>257</v>
      </c>
      <c r="M9" s="78"/>
      <c r="N9" s="78"/>
      <c r="O9" s="78"/>
      <c r="P9" s="78"/>
      <c r="Q9" s="78"/>
      <c r="R9" s="78"/>
      <c r="S9" s="78"/>
      <c r="T9" s="78"/>
      <c r="U9" s="78"/>
      <c r="V9" s="148"/>
    </row>
    <row r="10" spans="1:22" s="118" customFormat="1" ht="27" customHeight="1">
      <c r="A10" s="84">
        <v>212</v>
      </c>
      <c r="B10" s="85" t="s">
        <v>105</v>
      </c>
      <c r="C10" s="85" t="s">
        <v>105</v>
      </c>
      <c r="D10" s="86">
        <v>183001</v>
      </c>
      <c r="E10" s="87" t="s">
        <v>107</v>
      </c>
      <c r="F10" s="134">
        <f>SUM(G10+K10)</f>
        <v>1917.6000000000001</v>
      </c>
      <c r="G10" s="134">
        <f>SUM(H10:J10)</f>
        <v>1917.6000000000001</v>
      </c>
      <c r="H10" s="134">
        <v>1297.7</v>
      </c>
      <c r="I10" s="134">
        <v>449</v>
      </c>
      <c r="J10" s="134">
        <v>170.9</v>
      </c>
      <c r="K10" s="134">
        <f>SUM(L10:R10)</f>
        <v>0</v>
      </c>
      <c r="L10" s="134"/>
      <c r="M10" s="140"/>
      <c r="N10" s="140"/>
      <c r="O10" s="140"/>
      <c r="P10" s="140"/>
      <c r="Q10" s="140"/>
      <c r="R10" s="149"/>
      <c r="S10" s="149"/>
      <c r="T10" s="149"/>
      <c r="U10" s="149"/>
      <c r="V10" s="150"/>
    </row>
    <row r="11" spans="1:256" s="119" customFormat="1" ht="27" customHeight="1">
      <c r="A11" s="88" t="s">
        <v>108</v>
      </c>
      <c r="B11" s="89" t="s">
        <v>105</v>
      </c>
      <c r="C11" s="90" t="s">
        <v>109</v>
      </c>
      <c r="D11" s="86">
        <v>183001</v>
      </c>
      <c r="E11" s="91" t="s">
        <v>141</v>
      </c>
      <c r="F11" s="135">
        <f aca="true" t="shared" si="1" ref="F11:F18">SUM(K11)</f>
        <v>5</v>
      </c>
      <c r="G11" s="135"/>
      <c r="H11" s="135"/>
      <c r="I11" s="135"/>
      <c r="J11" s="135"/>
      <c r="K11" s="135">
        <v>5</v>
      </c>
      <c r="L11" s="135">
        <v>5</v>
      </c>
      <c r="M11" s="141"/>
      <c r="N11" s="141"/>
      <c r="O11" s="141"/>
      <c r="P11" s="141"/>
      <c r="Q11" s="141"/>
      <c r="R11" s="151"/>
      <c r="S11" s="151"/>
      <c r="T11" s="151"/>
      <c r="U11" s="151"/>
      <c r="V11" s="15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2"/>
      <c r="FE11" s="62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/>
      <c r="GG11" s="62"/>
      <c r="GH11" s="62"/>
      <c r="GI11" s="62"/>
      <c r="GJ11" s="62"/>
      <c r="GK11" s="62"/>
      <c r="GL11" s="62"/>
      <c r="GM11" s="62"/>
      <c r="GN11" s="62"/>
      <c r="GO11" s="62"/>
      <c r="GP11" s="62"/>
      <c r="GQ11" s="62"/>
      <c r="GR11" s="62"/>
      <c r="GS11" s="62"/>
      <c r="GT11" s="62"/>
      <c r="GU11" s="62"/>
      <c r="GV11" s="62"/>
      <c r="GW11" s="62"/>
      <c r="GX11" s="62"/>
      <c r="GY11" s="62"/>
      <c r="GZ11" s="62"/>
      <c r="HA11" s="62"/>
      <c r="HB11" s="62"/>
      <c r="HC11" s="62"/>
      <c r="HD11" s="62"/>
      <c r="HE11" s="62"/>
      <c r="HF11" s="62"/>
      <c r="HG11" s="62"/>
      <c r="HH11" s="62"/>
      <c r="HI11" s="62"/>
      <c r="HJ11" s="62"/>
      <c r="HK11" s="62"/>
      <c r="HL11" s="62"/>
      <c r="HM11" s="62"/>
      <c r="HN11" s="62"/>
      <c r="HO11" s="62"/>
      <c r="HP11" s="62"/>
      <c r="HQ11" s="62"/>
      <c r="HR11" s="62"/>
      <c r="HS11" s="62"/>
      <c r="HT11" s="62"/>
      <c r="HU11" s="62"/>
      <c r="HV11" s="62"/>
      <c r="HW11" s="62"/>
      <c r="HX11" s="62"/>
      <c r="HY11" s="62"/>
      <c r="HZ11" s="62"/>
      <c r="IA11" s="62"/>
      <c r="IB11" s="62"/>
      <c r="IC11" s="62"/>
      <c r="ID11" s="62"/>
      <c r="IE11" s="62"/>
      <c r="IF11" s="62"/>
      <c r="IG11" s="62"/>
      <c r="IH11" s="62"/>
      <c r="II11" s="62"/>
      <c r="IJ11" s="62"/>
      <c r="IK11" s="62"/>
      <c r="IL11" s="62"/>
      <c r="IM11" s="62"/>
      <c r="IN11" s="62"/>
      <c r="IO11" s="62"/>
      <c r="IP11" s="62"/>
      <c r="IQ11" s="62"/>
      <c r="IR11" s="62"/>
      <c r="IS11" s="62"/>
      <c r="IT11" s="62"/>
      <c r="IU11" s="62"/>
      <c r="IV11" s="62"/>
    </row>
    <row r="12" spans="1:256" s="119" customFormat="1" ht="27" customHeight="1">
      <c r="A12" s="88" t="s">
        <v>108</v>
      </c>
      <c r="B12" s="89" t="s">
        <v>105</v>
      </c>
      <c r="C12" s="90" t="s">
        <v>111</v>
      </c>
      <c r="D12" s="86">
        <v>183001</v>
      </c>
      <c r="E12" s="91" t="s">
        <v>142</v>
      </c>
      <c r="F12" s="135">
        <f t="shared" si="1"/>
        <v>177</v>
      </c>
      <c r="G12" s="135"/>
      <c r="H12" s="135"/>
      <c r="I12" s="135"/>
      <c r="J12" s="135"/>
      <c r="K12" s="135">
        <v>177</v>
      </c>
      <c r="L12" s="135">
        <v>177</v>
      </c>
      <c r="M12" s="141"/>
      <c r="N12" s="141"/>
      <c r="O12" s="141"/>
      <c r="P12" s="141"/>
      <c r="Q12" s="141"/>
      <c r="R12" s="151"/>
      <c r="S12" s="151"/>
      <c r="T12" s="151"/>
      <c r="U12" s="151"/>
      <c r="V12" s="15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62"/>
      <c r="FE12" s="62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  <c r="FR12" s="62"/>
      <c r="FS12" s="62"/>
      <c r="FT12" s="62"/>
      <c r="FU12" s="62"/>
      <c r="FV12" s="62"/>
      <c r="FW12" s="62"/>
      <c r="FX12" s="62"/>
      <c r="FY12" s="62"/>
      <c r="FZ12" s="62"/>
      <c r="GA12" s="62"/>
      <c r="GB12" s="62"/>
      <c r="GC12" s="62"/>
      <c r="GD12" s="62"/>
      <c r="GE12" s="62"/>
      <c r="GF12" s="62"/>
      <c r="GG12" s="62"/>
      <c r="GH12" s="62"/>
      <c r="GI12" s="62"/>
      <c r="GJ12" s="62"/>
      <c r="GK12" s="62"/>
      <c r="GL12" s="62"/>
      <c r="GM12" s="62"/>
      <c r="GN12" s="62"/>
      <c r="GO12" s="62"/>
      <c r="GP12" s="62"/>
      <c r="GQ12" s="62"/>
      <c r="GR12" s="62"/>
      <c r="GS12" s="62"/>
      <c r="GT12" s="62"/>
      <c r="GU12" s="62"/>
      <c r="GV12" s="62"/>
      <c r="GW12" s="62"/>
      <c r="GX12" s="62"/>
      <c r="GY12" s="62"/>
      <c r="GZ12" s="62"/>
      <c r="HA12" s="62"/>
      <c r="HB12" s="62"/>
      <c r="HC12" s="62"/>
      <c r="HD12" s="62"/>
      <c r="HE12" s="62"/>
      <c r="HF12" s="62"/>
      <c r="HG12" s="62"/>
      <c r="HH12" s="62"/>
      <c r="HI12" s="62"/>
      <c r="HJ12" s="62"/>
      <c r="HK12" s="62"/>
      <c r="HL12" s="62"/>
      <c r="HM12" s="62"/>
      <c r="HN12" s="62"/>
      <c r="HO12" s="62"/>
      <c r="HP12" s="62"/>
      <c r="HQ12" s="62"/>
      <c r="HR12" s="62"/>
      <c r="HS12" s="62"/>
      <c r="HT12" s="62"/>
      <c r="HU12" s="62"/>
      <c r="HV12" s="62"/>
      <c r="HW12" s="62"/>
      <c r="HX12" s="62"/>
      <c r="HY12" s="62"/>
      <c r="HZ12" s="62"/>
      <c r="IA12" s="62"/>
      <c r="IB12" s="62"/>
      <c r="IC12" s="62"/>
      <c r="ID12" s="62"/>
      <c r="IE12" s="62"/>
      <c r="IF12" s="62"/>
      <c r="IG12" s="62"/>
      <c r="IH12" s="62"/>
      <c r="II12" s="62"/>
      <c r="IJ12" s="62"/>
      <c r="IK12" s="62"/>
      <c r="IL12" s="62"/>
      <c r="IM12" s="62"/>
      <c r="IN12" s="62"/>
      <c r="IO12" s="62"/>
      <c r="IP12" s="62"/>
      <c r="IQ12" s="62"/>
      <c r="IR12" s="62"/>
      <c r="IS12" s="62"/>
      <c r="IT12" s="62"/>
      <c r="IU12" s="62"/>
      <c r="IV12" s="62"/>
    </row>
    <row r="13" spans="1:256" s="119" customFormat="1" ht="27" customHeight="1">
      <c r="A13" s="88">
        <v>212</v>
      </c>
      <c r="B13" s="89" t="s">
        <v>105</v>
      </c>
      <c r="C13" s="90">
        <v>99</v>
      </c>
      <c r="D13" s="86">
        <v>183001</v>
      </c>
      <c r="E13" s="91" t="s">
        <v>143</v>
      </c>
      <c r="F13" s="135">
        <f t="shared" si="1"/>
        <v>75</v>
      </c>
      <c r="G13" s="135"/>
      <c r="H13" s="135"/>
      <c r="I13" s="135"/>
      <c r="J13" s="135"/>
      <c r="K13" s="135">
        <v>75</v>
      </c>
      <c r="L13" s="135">
        <v>75</v>
      </c>
      <c r="M13" s="141"/>
      <c r="N13" s="141"/>
      <c r="O13" s="141"/>
      <c r="P13" s="141"/>
      <c r="Q13" s="141"/>
      <c r="R13" s="151"/>
      <c r="S13" s="151"/>
      <c r="T13" s="151"/>
      <c r="U13" s="151"/>
      <c r="V13" s="15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  <c r="FX13" s="62"/>
      <c r="FY13" s="62"/>
      <c r="FZ13" s="62"/>
      <c r="GA13" s="62"/>
      <c r="GB13" s="62"/>
      <c r="GC13" s="62"/>
      <c r="GD13" s="62"/>
      <c r="GE13" s="62"/>
      <c r="GF13" s="62"/>
      <c r="GG13" s="62"/>
      <c r="GH13" s="62"/>
      <c r="GI13" s="62"/>
      <c r="GJ13" s="62"/>
      <c r="GK13" s="62"/>
      <c r="GL13" s="62"/>
      <c r="GM13" s="62"/>
      <c r="GN13" s="62"/>
      <c r="GO13" s="62"/>
      <c r="GP13" s="62"/>
      <c r="GQ13" s="62"/>
      <c r="GR13" s="62"/>
      <c r="GS13" s="62"/>
      <c r="GT13" s="62"/>
      <c r="GU13" s="62"/>
      <c r="GV13" s="62"/>
      <c r="GW13" s="62"/>
      <c r="GX13" s="62"/>
      <c r="GY13" s="62"/>
      <c r="GZ13" s="62"/>
      <c r="HA13" s="62"/>
      <c r="HB13" s="62"/>
      <c r="HC13" s="62"/>
      <c r="HD13" s="62"/>
      <c r="HE13" s="62"/>
      <c r="HF13" s="62"/>
      <c r="HG13" s="62"/>
      <c r="HH13" s="62"/>
      <c r="HI13" s="62"/>
      <c r="HJ13" s="62"/>
      <c r="HK13" s="62"/>
      <c r="HL13" s="62"/>
      <c r="HM13" s="62"/>
      <c r="HN13" s="62"/>
      <c r="HO13" s="62"/>
      <c r="HP13" s="62"/>
      <c r="HQ13" s="62"/>
      <c r="HR13" s="62"/>
      <c r="HS13" s="62"/>
      <c r="HT13" s="62"/>
      <c r="HU13" s="62"/>
      <c r="HV13" s="62"/>
      <c r="HW13" s="62"/>
      <c r="HX13" s="62"/>
      <c r="HY13" s="62"/>
      <c r="HZ13" s="62"/>
      <c r="IA13" s="62"/>
      <c r="IB13" s="62"/>
      <c r="IC13" s="62"/>
      <c r="ID13" s="62"/>
      <c r="IE13" s="62"/>
      <c r="IF13" s="62"/>
      <c r="IG13" s="62"/>
      <c r="IH13" s="62"/>
      <c r="II13" s="62"/>
      <c r="IJ13" s="62"/>
      <c r="IK13" s="62"/>
      <c r="IL13" s="62"/>
      <c r="IM13" s="62"/>
      <c r="IN13" s="62"/>
      <c r="IO13" s="62"/>
      <c r="IP13" s="62"/>
      <c r="IQ13" s="62"/>
      <c r="IR13" s="62"/>
      <c r="IS13" s="62"/>
      <c r="IT13" s="62"/>
      <c r="IU13" s="62"/>
      <c r="IV13" s="62"/>
    </row>
    <row r="14" spans="1:256" s="119" customFormat="1" ht="27" customHeight="1">
      <c r="A14" s="88" t="s">
        <v>108</v>
      </c>
      <c r="B14" s="89" t="s">
        <v>109</v>
      </c>
      <c r="C14" s="90"/>
      <c r="D14" s="86">
        <v>183001</v>
      </c>
      <c r="E14" s="91" t="s">
        <v>144</v>
      </c>
      <c r="F14" s="135">
        <f t="shared" si="1"/>
        <v>30</v>
      </c>
      <c r="G14" s="135"/>
      <c r="H14" s="135"/>
      <c r="I14" s="135"/>
      <c r="J14" s="135"/>
      <c r="K14" s="135">
        <f>SUM(K15)</f>
        <v>30</v>
      </c>
      <c r="L14" s="135">
        <f>SUM(L15)</f>
        <v>30</v>
      </c>
      <c r="M14" s="141"/>
      <c r="N14" s="141"/>
      <c r="O14" s="141"/>
      <c r="P14" s="141"/>
      <c r="Q14" s="141"/>
      <c r="R14" s="151"/>
      <c r="S14" s="151"/>
      <c r="T14" s="151"/>
      <c r="U14" s="151"/>
      <c r="V14" s="15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  <c r="FX14" s="62"/>
      <c r="FY14" s="62"/>
      <c r="FZ14" s="62"/>
      <c r="GA14" s="62"/>
      <c r="GB14" s="62"/>
      <c r="GC14" s="62"/>
      <c r="GD14" s="62"/>
      <c r="GE14" s="62"/>
      <c r="GF14" s="62"/>
      <c r="GG14" s="62"/>
      <c r="GH14" s="62"/>
      <c r="GI14" s="62"/>
      <c r="GJ14" s="62"/>
      <c r="GK14" s="62"/>
      <c r="GL14" s="62"/>
      <c r="GM14" s="62"/>
      <c r="GN14" s="62"/>
      <c r="GO14" s="62"/>
      <c r="GP14" s="62"/>
      <c r="GQ14" s="62"/>
      <c r="GR14" s="62"/>
      <c r="GS14" s="62"/>
      <c r="GT14" s="62"/>
      <c r="GU14" s="62"/>
      <c r="GV14" s="62"/>
      <c r="GW14" s="62"/>
      <c r="GX14" s="62"/>
      <c r="GY14" s="62"/>
      <c r="GZ14" s="62"/>
      <c r="HA14" s="62"/>
      <c r="HB14" s="62"/>
      <c r="HC14" s="62"/>
      <c r="HD14" s="62"/>
      <c r="HE14" s="62"/>
      <c r="HF14" s="62"/>
      <c r="HG14" s="62"/>
      <c r="HH14" s="62"/>
      <c r="HI14" s="62"/>
      <c r="HJ14" s="62"/>
      <c r="HK14" s="62"/>
      <c r="HL14" s="62"/>
      <c r="HM14" s="62"/>
      <c r="HN14" s="62"/>
      <c r="HO14" s="62"/>
      <c r="HP14" s="62"/>
      <c r="HQ14" s="62"/>
      <c r="HR14" s="62"/>
      <c r="HS14" s="62"/>
      <c r="HT14" s="62"/>
      <c r="HU14" s="62"/>
      <c r="HV14" s="62"/>
      <c r="HW14" s="62"/>
      <c r="HX14" s="62"/>
      <c r="HY14" s="62"/>
      <c r="HZ14" s="62"/>
      <c r="IA14" s="62"/>
      <c r="IB14" s="62"/>
      <c r="IC14" s="62"/>
      <c r="ID14" s="62"/>
      <c r="IE14" s="62"/>
      <c r="IF14" s="62"/>
      <c r="IG14" s="62"/>
      <c r="IH14" s="62"/>
      <c r="II14" s="62"/>
      <c r="IJ14" s="62"/>
      <c r="IK14" s="62"/>
      <c r="IL14" s="62"/>
      <c r="IM14" s="62"/>
      <c r="IN14" s="62"/>
      <c r="IO14" s="62"/>
      <c r="IP14" s="62"/>
      <c r="IQ14" s="62"/>
      <c r="IR14" s="62"/>
      <c r="IS14" s="62"/>
      <c r="IT14" s="62"/>
      <c r="IU14" s="62"/>
      <c r="IV14" s="62"/>
    </row>
    <row r="15" spans="1:256" s="119" customFormat="1" ht="27" customHeight="1">
      <c r="A15" s="88" t="s">
        <v>108</v>
      </c>
      <c r="B15" s="89" t="s">
        <v>109</v>
      </c>
      <c r="C15" s="90" t="s">
        <v>105</v>
      </c>
      <c r="D15" s="86">
        <v>183001</v>
      </c>
      <c r="E15" s="91" t="s">
        <v>145</v>
      </c>
      <c r="F15" s="135">
        <f t="shared" si="1"/>
        <v>30</v>
      </c>
      <c r="G15" s="135"/>
      <c r="H15" s="135"/>
      <c r="I15" s="135"/>
      <c r="J15" s="135"/>
      <c r="K15" s="135">
        <v>30</v>
      </c>
      <c r="L15" s="135">
        <v>30</v>
      </c>
      <c r="M15" s="141"/>
      <c r="N15" s="141"/>
      <c r="O15" s="141"/>
      <c r="P15" s="141"/>
      <c r="Q15" s="141"/>
      <c r="R15" s="151"/>
      <c r="S15" s="151"/>
      <c r="T15" s="151"/>
      <c r="U15" s="151"/>
      <c r="V15" s="15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2"/>
      <c r="FR15" s="62"/>
      <c r="FS15" s="62"/>
      <c r="FT15" s="62"/>
      <c r="FU15" s="62"/>
      <c r="FV15" s="62"/>
      <c r="FW15" s="62"/>
      <c r="FX15" s="62"/>
      <c r="FY15" s="62"/>
      <c r="FZ15" s="62"/>
      <c r="GA15" s="62"/>
      <c r="GB15" s="62"/>
      <c r="GC15" s="62"/>
      <c r="GD15" s="62"/>
      <c r="GE15" s="62"/>
      <c r="GF15" s="62"/>
      <c r="GG15" s="62"/>
      <c r="GH15" s="62"/>
      <c r="GI15" s="62"/>
      <c r="GJ15" s="62"/>
      <c r="GK15" s="62"/>
      <c r="GL15" s="62"/>
      <c r="GM15" s="62"/>
      <c r="GN15" s="62"/>
      <c r="GO15" s="62"/>
      <c r="GP15" s="62"/>
      <c r="GQ15" s="62"/>
      <c r="GR15" s="62"/>
      <c r="GS15" s="62"/>
      <c r="GT15" s="62"/>
      <c r="GU15" s="62"/>
      <c r="GV15" s="62"/>
      <c r="GW15" s="62"/>
      <c r="GX15" s="62"/>
      <c r="GY15" s="62"/>
      <c r="GZ15" s="62"/>
      <c r="HA15" s="62"/>
      <c r="HB15" s="62"/>
      <c r="HC15" s="62"/>
      <c r="HD15" s="62"/>
      <c r="HE15" s="62"/>
      <c r="HF15" s="62"/>
      <c r="HG15" s="62"/>
      <c r="HH15" s="62"/>
      <c r="HI15" s="62"/>
      <c r="HJ15" s="62"/>
      <c r="HK15" s="62"/>
      <c r="HL15" s="62"/>
      <c r="HM15" s="62"/>
      <c r="HN15" s="62"/>
      <c r="HO15" s="62"/>
      <c r="HP15" s="62"/>
      <c r="HQ15" s="62"/>
      <c r="HR15" s="62"/>
      <c r="HS15" s="62"/>
      <c r="HT15" s="62"/>
      <c r="HU15" s="62"/>
      <c r="HV15" s="62"/>
      <c r="HW15" s="62"/>
      <c r="HX15" s="62"/>
      <c r="HY15" s="62"/>
      <c r="HZ15" s="62"/>
      <c r="IA15" s="62"/>
      <c r="IB15" s="62"/>
      <c r="IC15" s="62"/>
      <c r="ID15" s="62"/>
      <c r="IE15" s="62"/>
      <c r="IF15" s="62"/>
      <c r="IG15" s="62"/>
      <c r="IH15" s="62"/>
      <c r="II15" s="62"/>
      <c r="IJ15" s="62"/>
      <c r="IK15" s="62"/>
      <c r="IL15" s="62"/>
      <c r="IM15" s="62"/>
      <c r="IN15" s="62"/>
      <c r="IO15" s="62"/>
      <c r="IP15" s="62"/>
      <c r="IQ15" s="62"/>
      <c r="IR15" s="62"/>
      <c r="IS15" s="62"/>
      <c r="IT15" s="62"/>
      <c r="IU15" s="62"/>
      <c r="IV15" s="62"/>
    </row>
    <row r="16" spans="1:256" s="120" customFormat="1" ht="27" customHeight="1">
      <c r="A16" s="94" t="s">
        <v>115</v>
      </c>
      <c r="B16" s="95"/>
      <c r="C16" s="96"/>
      <c r="D16" s="81">
        <v>183001</v>
      </c>
      <c r="E16" s="136" t="s">
        <v>146</v>
      </c>
      <c r="F16" s="137">
        <f t="shared" si="1"/>
        <v>32</v>
      </c>
      <c r="G16" s="137"/>
      <c r="H16" s="137"/>
      <c r="I16" s="137"/>
      <c r="J16" s="137"/>
      <c r="K16" s="137">
        <f>SUM(K17)</f>
        <v>32</v>
      </c>
      <c r="L16" s="137">
        <f>SUM(L17)</f>
        <v>32</v>
      </c>
      <c r="M16" s="142"/>
      <c r="N16" s="142"/>
      <c r="O16" s="142"/>
      <c r="P16" s="142"/>
      <c r="Q16" s="142"/>
      <c r="R16" s="153"/>
      <c r="S16" s="153"/>
      <c r="T16" s="153"/>
      <c r="U16" s="153"/>
      <c r="V16" s="154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155"/>
      <c r="AK16" s="155"/>
      <c r="AL16" s="155"/>
      <c r="AM16" s="155"/>
      <c r="AN16" s="155"/>
      <c r="AO16" s="155"/>
      <c r="AP16" s="155"/>
      <c r="AQ16" s="155"/>
      <c r="AR16" s="155"/>
      <c r="AS16" s="155"/>
      <c r="AT16" s="155"/>
      <c r="AU16" s="155"/>
      <c r="AV16" s="155"/>
      <c r="AW16" s="155"/>
      <c r="AX16" s="155"/>
      <c r="AY16" s="155"/>
      <c r="AZ16" s="155"/>
      <c r="BA16" s="155"/>
      <c r="BB16" s="155"/>
      <c r="BC16" s="155"/>
      <c r="BD16" s="155"/>
      <c r="BE16" s="155"/>
      <c r="BF16" s="155"/>
      <c r="BG16" s="155"/>
      <c r="BH16" s="155"/>
      <c r="BI16" s="155"/>
      <c r="BJ16" s="155"/>
      <c r="BK16" s="155"/>
      <c r="BL16" s="155"/>
      <c r="BM16" s="155"/>
      <c r="BN16" s="155"/>
      <c r="BO16" s="155"/>
      <c r="BP16" s="155"/>
      <c r="BQ16" s="155"/>
      <c r="BR16" s="155"/>
      <c r="BS16" s="155"/>
      <c r="BT16" s="155"/>
      <c r="BU16" s="155"/>
      <c r="BV16" s="155"/>
      <c r="BW16" s="155"/>
      <c r="BX16" s="155"/>
      <c r="BY16" s="155"/>
      <c r="BZ16" s="155"/>
      <c r="CA16" s="155"/>
      <c r="CB16" s="155"/>
      <c r="CC16" s="155"/>
      <c r="CD16" s="155"/>
      <c r="CE16" s="155"/>
      <c r="CF16" s="155"/>
      <c r="CG16" s="155"/>
      <c r="CH16" s="155"/>
      <c r="CI16" s="155"/>
      <c r="CJ16" s="155"/>
      <c r="CK16" s="155"/>
      <c r="CL16" s="155"/>
      <c r="CM16" s="155"/>
      <c r="CN16" s="155"/>
      <c r="CO16" s="155"/>
      <c r="CP16" s="155"/>
      <c r="CQ16" s="155"/>
      <c r="CR16" s="155"/>
      <c r="CS16" s="155"/>
      <c r="CT16" s="155"/>
      <c r="CU16" s="155"/>
      <c r="CV16" s="155"/>
      <c r="CW16" s="155"/>
      <c r="CX16" s="155"/>
      <c r="CY16" s="155"/>
      <c r="CZ16" s="155"/>
      <c r="DA16" s="155"/>
      <c r="DB16" s="155"/>
      <c r="DC16" s="155"/>
      <c r="DD16" s="155"/>
      <c r="DE16" s="155"/>
      <c r="DF16" s="155"/>
      <c r="DG16" s="155"/>
      <c r="DH16" s="155"/>
      <c r="DI16" s="155"/>
      <c r="DJ16" s="155"/>
      <c r="DK16" s="155"/>
      <c r="DL16" s="155"/>
      <c r="DM16" s="155"/>
      <c r="DN16" s="155"/>
      <c r="DO16" s="155"/>
      <c r="DP16" s="155"/>
      <c r="DQ16" s="155"/>
      <c r="DR16" s="155"/>
      <c r="DS16" s="155"/>
      <c r="DT16" s="155"/>
      <c r="DU16" s="155"/>
      <c r="DV16" s="155"/>
      <c r="DW16" s="155"/>
      <c r="DX16" s="155"/>
      <c r="DY16" s="155"/>
      <c r="DZ16" s="155"/>
      <c r="EA16" s="155"/>
      <c r="EB16" s="155"/>
      <c r="EC16" s="155"/>
      <c r="ED16" s="155"/>
      <c r="EE16" s="155"/>
      <c r="EF16" s="155"/>
      <c r="EG16" s="155"/>
      <c r="EH16" s="155"/>
      <c r="EI16" s="155"/>
      <c r="EJ16" s="155"/>
      <c r="EK16" s="155"/>
      <c r="EL16" s="155"/>
      <c r="EM16" s="155"/>
      <c r="EN16" s="155"/>
      <c r="EO16" s="155"/>
      <c r="EP16" s="155"/>
      <c r="EQ16" s="155"/>
      <c r="ER16" s="155"/>
      <c r="ES16" s="155"/>
      <c r="ET16" s="155"/>
      <c r="EU16" s="155"/>
      <c r="EV16" s="155"/>
      <c r="EW16" s="155"/>
      <c r="EX16" s="155"/>
      <c r="EY16" s="155"/>
      <c r="EZ16" s="155"/>
      <c r="FA16" s="155"/>
      <c r="FB16" s="155"/>
      <c r="FC16" s="155"/>
      <c r="FD16" s="155"/>
      <c r="FE16" s="155"/>
      <c r="FF16" s="155"/>
      <c r="FG16" s="155"/>
      <c r="FH16" s="155"/>
      <c r="FI16" s="155"/>
      <c r="FJ16" s="155"/>
      <c r="FK16" s="155"/>
      <c r="FL16" s="155"/>
      <c r="FM16" s="155"/>
      <c r="FN16" s="155"/>
      <c r="FO16" s="155"/>
      <c r="FP16" s="155"/>
      <c r="FQ16" s="155"/>
      <c r="FR16" s="155"/>
      <c r="FS16" s="155"/>
      <c r="FT16" s="155"/>
      <c r="FU16" s="155"/>
      <c r="FV16" s="155"/>
      <c r="FW16" s="155"/>
      <c r="FX16" s="155"/>
      <c r="FY16" s="155"/>
      <c r="FZ16" s="155"/>
      <c r="GA16" s="155"/>
      <c r="GB16" s="155"/>
      <c r="GC16" s="155"/>
      <c r="GD16" s="155"/>
      <c r="GE16" s="155"/>
      <c r="GF16" s="155"/>
      <c r="GG16" s="155"/>
      <c r="GH16" s="155"/>
      <c r="GI16" s="155"/>
      <c r="GJ16" s="155"/>
      <c r="GK16" s="155"/>
      <c r="GL16" s="155"/>
      <c r="GM16" s="155"/>
      <c r="GN16" s="155"/>
      <c r="GO16" s="155"/>
      <c r="GP16" s="155"/>
      <c r="GQ16" s="155"/>
      <c r="GR16" s="155"/>
      <c r="GS16" s="155"/>
      <c r="GT16" s="155"/>
      <c r="GU16" s="155"/>
      <c r="GV16" s="155"/>
      <c r="GW16" s="155"/>
      <c r="GX16" s="155"/>
      <c r="GY16" s="155"/>
      <c r="GZ16" s="155"/>
      <c r="HA16" s="155"/>
      <c r="HB16" s="155"/>
      <c r="HC16" s="155"/>
      <c r="HD16" s="155"/>
      <c r="HE16" s="155"/>
      <c r="HF16" s="155"/>
      <c r="HG16" s="155"/>
      <c r="HH16" s="155"/>
      <c r="HI16" s="155"/>
      <c r="HJ16" s="155"/>
      <c r="HK16" s="155"/>
      <c r="HL16" s="155"/>
      <c r="HM16" s="155"/>
      <c r="HN16" s="155"/>
      <c r="HO16" s="155"/>
      <c r="HP16" s="155"/>
      <c r="HQ16" s="155"/>
      <c r="HR16" s="155"/>
      <c r="HS16" s="155"/>
      <c r="HT16" s="155"/>
      <c r="HU16" s="155"/>
      <c r="HV16" s="155"/>
      <c r="HW16" s="155"/>
      <c r="HX16" s="155"/>
      <c r="HY16" s="155"/>
      <c r="HZ16" s="155"/>
      <c r="IA16" s="155"/>
      <c r="IB16" s="155"/>
      <c r="IC16" s="155"/>
      <c r="ID16" s="155"/>
      <c r="IE16" s="155"/>
      <c r="IF16" s="155"/>
      <c r="IG16" s="155"/>
      <c r="IH16" s="155"/>
      <c r="II16" s="155"/>
      <c r="IJ16" s="155"/>
      <c r="IK16" s="155"/>
      <c r="IL16" s="155"/>
      <c r="IM16" s="155"/>
      <c r="IN16" s="155"/>
      <c r="IO16" s="155"/>
      <c r="IP16" s="155"/>
      <c r="IQ16" s="155"/>
      <c r="IR16" s="155"/>
      <c r="IS16" s="155"/>
      <c r="IT16" s="155"/>
      <c r="IU16" s="155"/>
      <c r="IV16" s="155"/>
    </row>
    <row r="17" spans="1:256" s="119" customFormat="1" ht="27" customHeight="1">
      <c r="A17" s="88" t="s">
        <v>115</v>
      </c>
      <c r="B17" s="89" t="s">
        <v>105</v>
      </c>
      <c r="C17" s="90"/>
      <c r="D17" s="86">
        <v>183001</v>
      </c>
      <c r="E17" s="91" t="s">
        <v>147</v>
      </c>
      <c r="F17" s="135">
        <f t="shared" si="1"/>
        <v>32</v>
      </c>
      <c r="G17" s="135"/>
      <c r="H17" s="135"/>
      <c r="I17" s="135"/>
      <c r="J17" s="135"/>
      <c r="K17" s="135">
        <f>SUM(K18)</f>
        <v>32</v>
      </c>
      <c r="L17" s="135">
        <f>SUM(L18)</f>
        <v>32</v>
      </c>
      <c r="M17" s="141"/>
      <c r="N17" s="141"/>
      <c r="O17" s="141"/>
      <c r="P17" s="141"/>
      <c r="Q17" s="141"/>
      <c r="R17" s="151"/>
      <c r="S17" s="151"/>
      <c r="T17" s="151"/>
      <c r="U17" s="151"/>
      <c r="V17" s="15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  <c r="FI17" s="62"/>
      <c r="FJ17" s="62"/>
      <c r="FK17" s="62"/>
      <c r="FL17" s="62"/>
      <c r="FM17" s="62"/>
      <c r="FN17" s="62"/>
      <c r="FO17" s="62"/>
      <c r="FP17" s="62"/>
      <c r="FQ17" s="62"/>
      <c r="FR17" s="62"/>
      <c r="FS17" s="62"/>
      <c r="FT17" s="62"/>
      <c r="FU17" s="62"/>
      <c r="FV17" s="62"/>
      <c r="FW17" s="62"/>
      <c r="FX17" s="62"/>
      <c r="FY17" s="62"/>
      <c r="FZ17" s="62"/>
      <c r="GA17" s="62"/>
      <c r="GB17" s="62"/>
      <c r="GC17" s="62"/>
      <c r="GD17" s="62"/>
      <c r="GE17" s="62"/>
      <c r="GF17" s="62"/>
      <c r="GG17" s="62"/>
      <c r="GH17" s="62"/>
      <c r="GI17" s="62"/>
      <c r="GJ17" s="62"/>
      <c r="GK17" s="62"/>
      <c r="GL17" s="62"/>
      <c r="GM17" s="62"/>
      <c r="GN17" s="62"/>
      <c r="GO17" s="62"/>
      <c r="GP17" s="62"/>
      <c r="GQ17" s="62"/>
      <c r="GR17" s="62"/>
      <c r="GS17" s="62"/>
      <c r="GT17" s="62"/>
      <c r="GU17" s="62"/>
      <c r="GV17" s="62"/>
      <c r="GW17" s="62"/>
      <c r="GX17" s="62"/>
      <c r="GY17" s="62"/>
      <c r="GZ17" s="62"/>
      <c r="HA17" s="62"/>
      <c r="HB17" s="62"/>
      <c r="HC17" s="62"/>
      <c r="HD17" s="62"/>
      <c r="HE17" s="62"/>
      <c r="HF17" s="62"/>
      <c r="HG17" s="62"/>
      <c r="HH17" s="62"/>
      <c r="HI17" s="62"/>
      <c r="HJ17" s="62"/>
      <c r="HK17" s="62"/>
      <c r="HL17" s="62"/>
      <c r="HM17" s="62"/>
      <c r="HN17" s="62"/>
      <c r="HO17" s="62"/>
      <c r="HP17" s="62"/>
      <c r="HQ17" s="62"/>
      <c r="HR17" s="62"/>
      <c r="HS17" s="62"/>
      <c r="HT17" s="62"/>
      <c r="HU17" s="62"/>
      <c r="HV17" s="62"/>
      <c r="HW17" s="62"/>
      <c r="HX17" s="62"/>
      <c r="HY17" s="62"/>
      <c r="HZ17" s="62"/>
      <c r="IA17" s="62"/>
      <c r="IB17" s="62"/>
      <c r="IC17" s="62"/>
      <c r="ID17" s="62"/>
      <c r="IE17" s="62"/>
      <c r="IF17" s="62"/>
      <c r="IG17" s="62"/>
      <c r="IH17" s="62"/>
      <c r="II17" s="62"/>
      <c r="IJ17" s="62"/>
      <c r="IK17" s="62"/>
      <c r="IL17" s="62"/>
      <c r="IM17" s="62"/>
      <c r="IN17" s="62"/>
      <c r="IO17" s="62"/>
      <c r="IP17" s="62"/>
      <c r="IQ17" s="62"/>
      <c r="IR17" s="62"/>
      <c r="IS17" s="62"/>
      <c r="IT17" s="62"/>
      <c r="IU17" s="62"/>
      <c r="IV17" s="62"/>
    </row>
    <row r="18" spans="1:256" s="119" customFormat="1" ht="27" customHeight="1">
      <c r="A18" s="98" t="s">
        <v>115</v>
      </c>
      <c r="B18" s="99" t="s">
        <v>105</v>
      </c>
      <c r="C18" s="100" t="s">
        <v>118</v>
      </c>
      <c r="D18" s="101">
        <v>183001</v>
      </c>
      <c r="E18" s="102" t="s">
        <v>148</v>
      </c>
      <c r="F18" s="138">
        <f t="shared" si="1"/>
        <v>32</v>
      </c>
      <c r="G18" s="138"/>
      <c r="H18" s="138"/>
      <c r="I18" s="138"/>
      <c r="J18" s="138"/>
      <c r="K18" s="138">
        <v>32</v>
      </c>
      <c r="L18" s="138">
        <v>32</v>
      </c>
      <c r="M18" s="143"/>
      <c r="N18" s="143"/>
      <c r="O18" s="143"/>
      <c r="P18" s="143"/>
      <c r="Q18" s="143"/>
      <c r="R18" s="156"/>
      <c r="S18" s="156"/>
      <c r="T18" s="156"/>
      <c r="U18" s="156"/>
      <c r="V18" s="157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62"/>
      <c r="FF18" s="62"/>
      <c r="FG18" s="62"/>
      <c r="FH18" s="62"/>
      <c r="FI18" s="62"/>
      <c r="FJ18" s="62"/>
      <c r="FK18" s="62"/>
      <c r="FL18" s="62"/>
      <c r="FM18" s="62"/>
      <c r="FN18" s="62"/>
      <c r="FO18" s="62"/>
      <c r="FP18" s="62"/>
      <c r="FQ18" s="62"/>
      <c r="FR18" s="62"/>
      <c r="FS18" s="62"/>
      <c r="FT18" s="62"/>
      <c r="FU18" s="62"/>
      <c r="FV18" s="62"/>
      <c r="FW18" s="62"/>
      <c r="FX18" s="62"/>
      <c r="FY18" s="62"/>
      <c r="FZ18" s="62"/>
      <c r="GA18" s="62"/>
      <c r="GB18" s="62"/>
      <c r="GC18" s="62"/>
      <c r="GD18" s="62"/>
      <c r="GE18" s="62"/>
      <c r="GF18" s="62"/>
      <c r="GG18" s="62"/>
      <c r="GH18" s="62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62"/>
      <c r="GU18" s="62"/>
      <c r="GV18" s="62"/>
      <c r="GW18" s="62"/>
      <c r="GX18" s="62"/>
      <c r="GY18" s="62"/>
      <c r="GZ18" s="62"/>
      <c r="HA18" s="62"/>
      <c r="HB18" s="62"/>
      <c r="HC18" s="62"/>
      <c r="HD18" s="62"/>
      <c r="HE18" s="62"/>
      <c r="HF18" s="62"/>
      <c r="HG18" s="62"/>
      <c r="HH18" s="62"/>
      <c r="HI18" s="62"/>
      <c r="HJ18" s="62"/>
      <c r="HK18" s="62"/>
      <c r="HL18" s="62"/>
      <c r="HM18" s="62"/>
      <c r="HN18" s="62"/>
      <c r="HO18" s="62"/>
      <c r="HP18" s="62"/>
      <c r="HQ18" s="62"/>
      <c r="HR18" s="62"/>
      <c r="HS18" s="62"/>
      <c r="HT18" s="62"/>
      <c r="HU18" s="62"/>
      <c r="HV18" s="62"/>
      <c r="HW18" s="62"/>
      <c r="HX18" s="62"/>
      <c r="HY18" s="62"/>
      <c r="HZ18" s="62"/>
      <c r="IA18" s="62"/>
      <c r="IB18" s="62"/>
      <c r="IC18" s="62"/>
      <c r="ID18" s="62"/>
      <c r="IE18" s="62"/>
      <c r="IF18" s="62"/>
      <c r="IG18" s="62"/>
      <c r="IH18" s="62"/>
      <c r="II18" s="62"/>
      <c r="IJ18" s="62"/>
      <c r="IK18" s="62"/>
      <c r="IL18" s="62"/>
      <c r="IM18" s="62"/>
      <c r="IN18" s="62"/>
      <c r="IO18" s="62"/>
      <c r="IP18" s="62"/>
      <c r="IQ18" s="62"/>
      <c r="IR18" s="62"/>
      <c r="IS18" s="62"/>
      <c r="IT18" s="62"/>
      <c r="IU18" s="62"/>
      <c r="IV18" s="62"/>
    </row>
  </sheetData>
  <sheetProtection formatCells="0" formatColumns="0" formatRows="0"/>
  <mergeCells count="25">
    <mergeCell ref="T5:T6"/>
    <mergeCell ref="U5:U6"/>
    <mergeCell ref="V5:V6"/>
    <mergeCell ref="N5:N6"/>
    <mergeCell ref="O5:O6"/>
    <mergeCell ref="P5:P6"/>
    <mergeCell ref="Q5:Q6"/>
    <mergeCell ref="R5:R6"/>
    <mergeCell ref="S5:S6"/>
    <mergeCell ref="H5:H6"/>
    <mergeCell ref="I5:I6"/>
    <mergeCell ref="J5:J6"/>
    <mergeCell ref="K5:K6"/>
    <mergeCell ref="L5:L6"/>
    <mergeCell ref="M5:M6"/>
    <mergeCell ref="A2:V2"/>
    <mergeCell ref="U3:V3"/>
    <mergeCell ref="S4:V4"/>
    <mergeCell ref="A5:A6"/>
    <mergeCell ref="B5:B6"/>
    <mergeCell ref="C5:C6"/>
    <mergeCell ref="D4:D6"/>
    <mergeCell ref="E4:E6"/>
    <mergeCell ref="F4:F5"/>
    <mergeCell ref="G5:G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"/>
  <sheetViews>
    <sheetView showGridLines="0" showZeros="0" zoomScalePageLayoutView="0" workbookViewId="0" topLeftCell="A1">
      <selection activeCell="H7" sqref="H7:O7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15.375" style="0" customWidth="1"/>
    <col min="6" max="6" width="10.625" style="0" customWidth="1"/>
    <col min="7" max="21" width="7.25390625" style="0" customWidth="1"/>
  </cols>
  <sheetData>
    <row r="1" spans="1:21" ht="14.25" customHeight="1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106" t="s">
        <v>324</v>
      </c>
    </row>
    <row r="2" spans="1:21" ht="24.75" customHeight="1">
      <c r="A2" s="635" t="s">
        <v>325</v>
      </c>
      <c r="B2" s="635"/>
      <c r="C2" s="635"/>
      <c r="D2" s="635"/>
      <c r="E2" s="635"/>
      <c r="F2" s="635"/>
      <c r="G2" s="635"/>
      <c r="H2" s="635"/>
      <c r="I2" s="635"/>
      <c r="J2" s="635"/>
      <c r="K2" s="635"/>
      <c r="L2" s="635"/>
      <c r="M2" s="635"/>
      <c r="N2" s="635"/>
      <c r="O2" s="635"/>
      <c r="P2" s="635"/>
      <c r="Q2" s="635"/>
      <c r="R2" s="635"/>
      <c r="S2" s="635"/>
      <c r="T2" s="635"/>
      <c r="U2" s="635"/>
    </row>
    <row r="3" spans="1:21" ht="19.5" customHeight="1">
      <c r="A3" s="4" t="s">
        <v>2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74" t="s">
        <v>78</v>
      </c>
      <c r="U3" s="774"/>
    </row>
    <row r="4" spans="1:21" ht="27.75" customHeight="1">
      <c r="A4" s="637" t="s">
        <v>122</v>
      </c>
      <c r="B4" s="638"/>
      <c r="C4" s="638"/>
      <c r="D4" s="641" t="s">
        <v>151</v>
      </c>
      <c r="E4" s="641" t="s">
        <v>152</v>
      </c>
      <c r="F4" s="641" t="s">
        <v>99</v>
      </c>
      <c r="G4" s="641" t="s">
        <v>153</v>
      </c>
      <c r="H4" s="641" t="s">
        <v>154</v>
      </c>
      <c r="I4" s="641" t="s">
        <v>155</v>
      </c>
      <c r="J4" s="641" t="s">
        <v>156</v>
      </c>
      <c r="K4" s="641" t="s">
        <v>157</v>
      </c>
      <c r="L4" s="641" t="s">
        <v>158</v>
      </c>
      <c r="M4" s="641" t="s">
        <v>133</v>
      </c>
      <c r="N4" s="641" t="s">
        <v>159</v>
      </c>
      <c r="O4" s="641" t="s">
        <v>131</v>
      </c>
      <c r="P4" s="641" t="s">
        <v>135</v>
      </c>
      <c r="Q4" s="641" t="s">
        <v>134</v>
      </c>
      <c r="R4" s="641" t="s">
        <v>160</v>
      </c>
      <c r="S4" s="641" t="s">
        <v>161</v>
      </c>
      <c r="T4" s="641" t="s">
        <v>162</v>
      </c>
      <c r="U4" s="642" t="s">
        <v>138</v>
      </c>
    </row>
    <row r="5" spans="1:21" ht="13.5" customHeight="1">
      <c r="A5" s="639" t="s">
        <v>100</v>
      </c>
      <c r="B5" s="640" t="s">
        <v>101</v>
      </c>
      <c r="C5" s="640" t="s">
        <v>102</v>
      </c>
      <c r="D5" s="640"/>
      <c r="E5" s="640"/>
      <c r="F5" s="640"/>
      <c r="G5" s="640"/>
      <c r="H5" s="640"/>
      <c r="I5" s="640"/>
      <c r="J5" s="640"/>
      <c r="K5" s="640"/>
      <c r="L5" s="640"/>
      <c r="M5" s="640"/>
      <c r="N5" s="640"/>
      <c r="O5" s="640"/>
      <c r="P5" s="640"/>
      <c r="Q5" s="640"/>
      <c r="R5" s="640"/>
      <c r="S5" s="640"/>
      <c r="T5" s="640"/>
      <c r="U5" s="643"/>
    </row>
    <row r="6" spans="1:21" ht="18" customHeight="1">
      <c r="A6" s="639"/>
      <c r="B6" s="640"/>
      <c r="C6" s="640"/>
      <c r="D6" s="640"/>
      <c r="E6" s="640"/>
      <c r="F6" s="640"/>
      <c r="G6" s="640"/>
      <c r="H6" s="640"/>
      <c r="I6" s="640"/>
      <c r="J6" s="640"/>
      <c r="K6" s="640"/>
      <c r="L6" s="640"/>
      <c r="M6" s="640"/>
      <c r="N6" s="640"/>
      <c r="O6" s="640"/>
      <c r="P6" s="640"/>
      <c r="Q6" s="640"/>
      <c r="R6" s="640"/>
      <c r="S6" s="640"/>
      <c r="T6" s="640"/>
      <c r="U6" s="643"/>
    </row>
    <row r="7" spans="1:21" s="71" customFormat="1" ht="25.5" customHeight="1">
      <c r="A7" s="76"/>
      <c r="B7" s="77"/>
      <c r="C7" s="77"/>
      <c r="D7" s="77"/>
      <c r="E7" s="78" t="s">
        <v>103</v>
      </c>
      <c r="F7" s="79">
        <f>SUM(G7+H7+O7)</f>
        <v>2236.6</v>
      </c>
      <c r="G7" s="79">
        <f aca="true" t="shared" si="0" ref="G7:O7">SUM(G8)</f>
        <v>1297.7</v>
      </c>
      <c r="H7" s="79">
        <f>SUM(H8+H16)</f>
        <v>768</v>
      </c>
      <c r="I7" s="79">
        <f t="shared" si="0"/>
        <v>0</v>
      </c>
      <c r="J7" s="79">
        <f t="shared" si="0"/>
        <v>0</v>
      </c>
      <c r="K7" s="79">
        <f t="shared" si="0"/>
        <v>0</v>
      </c>
      <c r="L7" s="79">
        <f t="shared" si="0"/>
        <v>0</v>
      </c>
      <c r="M7" s="79">
        <f t="shared" si="0"/>
        <v>0</v>
      </c>
      <c r="N7" s="79">
        <f t="shared" si="0"/>
        <v>0</v>
      </c>
      <c r="O7" s="79">
        <f t="shared" si="0"/>
        <v>170.9</v>
      </c>
      <c r="P7" s="79"/>
      <c r="Q7" s="79"/>
      <c r="R7" s="79"/>
      <c r="S7" s="77"/>
      <c r="T7" s="77"/>
      <c r="U7" s="108"/>
    </row>
    <row r="8" spans="1:21" s="71" customFormat="1" ht="25.5" customHeight="1">
      <c r="A8" s="80">
        <v>212</v>
      </c>
      <c r="B8" s="81"/>
      <c r="C8" s="81"/>
      <c r="D8" s="81">
        <v>183001</v>
      </c>
      <c r="E8" s="82" t="s">
        <v>163</v>
      </c>
      <c r="F8" s="79">
        <f>SUM(G8:U8)</f>
        <v>2204.6</v>
      </c>
      <c r="G8" s="79">
        <v>1297.7</v>
      </c>
      <c r="H8" s="79">
        <f>H9+H14</f>
        <v>736</v>
      </c>
      <c r="I8" s="79"/>
      <c r="J8" s="79"/>
      <c r="K8" s="79"/>
      <c r="L8" s="79"/>
      <c r="M8" s="79"/>
      <c r="N8" s="79"/>
      <c r="O8" s="79">
        <v>170.9</v>
      </c>
      <c r="P8" s="79"/>
      <c r="Q8" s="79"/>
      <c r="R8" s="79"/>
      <c r="S8" s="77"/>
      <c r="T8" s="77"/>
      <c r="U8" s="108"/>
    </row>
    <row r="9" spans="1:21" s="71" customFormat="1" ht="25.5" customHeight="1">
      <c r="A9" s="80">
        <v>212</v>
      </c>
      <c r="B9" s="83" t="s">
        <v>105</v>
      </c>
      <c r="C9" s="81"/>
      <c r="D9" s="81">
        <v>183001</v>
      </c>
      <c r="E9" s="82" t="s">
        <v>164</v>
      </c>
      <c r="F9" s="79">
        <f>SUM(G9:U9)</f>
        <v>2174.6</v>
      </c>
      <c r="G9" s="79">
        <v>1297.7</v>
      </c>
      <c r="H9" s="79">
        <f>SUM(H10:H13)</f>
        <v>706</v>
      </c>
      <c r="I9" s="79"/>
      <c r="J9" s="79"/>
      <c r="K9" s="79"/>
      <c r="L9" s="79"/>
      <c r="M9" s="79"/>
      <c r="N9" s="79"/>
      <c r="O9" s="79">
        <v>170.9</v>
      </c>
      <c r="P9" s="79"/>
      <c r="Q9" s="79"/>
      <c r="R9" s="79"/>
      <c r="S9" s="77"/>
      <c r="T9" s="77"/>
      <c r="U9" s="108"/>
    </row>
    <row r="10" spans="1:21" s="72" customFormat="1" ht="25.5" customHeight="1">
      <c r="A10" s="84">
        <v>212</v>
      </c>
      <c r="B10" s="85" t="s">
        <v>105</v>
      </c>
      <c r="C10" s="85" t="s">
        <v>105</v>
      </c>
      <c r="D10" s="86">
        <v>183001</v>
      </c>
      <c r="E10" s="87" t="s">
        <v>165</v>
      </c>
      <c r="F10" s="79">
        <f>SUM(G10:U10)</f>
        <v>1917.6000000000001</v>
      </c>
      <c r="G10" s="79">
        <v>1297.7</v>
      </c>
      <c r="H10" s="79">
        <v>449</v>
      </c>
      <c r="I10" s="79"/>
      <c r="J10" s="79"/>
      <c r="K10" s="79"/>
      <c r="L10" s="79"/>
      <c r="M10" s="79"/>
      <c r="N10" s="79"/>
      <c r="O10" s="79">
        <v>170.9</v>
      </c>
      <c r="P10" s="79"/>
      <c r="Q10" s="79"/>
      <c r="R10" s="79"/>
      <c r="S10" s="109"/>
      <c r="T10" s="109"/>
      <c r="U10" s="110"/>
    </row>
    <row r="11" spans="1:21" s="71" customFormat="1" ht="25.5" customHeight="1">
      <c r="A11" s="88" t="s">
        <v>108</v>
      </c>
      <c r="B11" s="89" t="s">
        <v>105</v>
      </c>
      <c r="C11" s="90" t="s">
        <v>109</v>
      </c>
      <c r="D11" s="86">
        <v>183001</v>
      </c>
      <c r="E11" s="91" t="s">
        <v>166</v>
      </c>
      <c r="F11" s="92">
        <f>SUM(G11:H11)</f>
        <v>5</v>
      </c>
      <c r="G11" s="93"/>
      <c r="H11" s="79">
        <v>5</v>
      </c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111"/>
      <c r="T11" s="111"/>
      <c r="U11" s="112"/>
    </row>
    <row r="12" spans="1:21" s="71" customFormat="1" ht="25.5" customHeight="1">
      <c r="A12" s="88" t="s">
        <v>108</v>
      </c>
      <c r="B12" s="89" t="s">
        <v>105</v>
      </c>
      <c r="C12" s="90" t="s">
        <v>111</v>
      </c>
      <c r="D12" s="86">
        <v>183001</v>
      </c>
      <c r="E12" s="91" t="s">
        <v>167</v>
      </c>
      <c r="F12" s="92">
        <f aca="true" t="shared" si="1" ref="F12:F18">SUM(G12:H12)</f>
        <v>177</v>
      </c>
      <c r="G12" s="93"/>
      <c r="H12" s="79">
        <v>177</v>
      </c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111"/>
      <c r="T12" s="111"/>
      <c r="U12" s="112"/>
    </row>
    <row r="13" spans="1:21" s="71" customFormat="1" ht="25.5" customHeight="1">
      <c r="A13" s="88">
        <v>212</v>
      </c>
      <c r="B13" s="89" t="s">
        <v>105</v>
      </c>
      <c r="C13" s="90">
        <v>99</v>
      </c>
      <c r="D13" s="86">
        <v>183001</v>
      </c>
      <c r="E13" s="91" t="s">
        <v>168</v>
      </c>
      <c r="F13" s="92">
        <f t="shared" si="1"/>
        <v>75</v>
      </c>
      <c r="G13" s="93"/>
      <c r="H13" s="79">
        <v>75</v>
      </c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111"/>
      <c r="T13" s="111"/>
      <c r="U13" s="112"/>
    </row>
    <row r="14" spans="1:21" s="71" customFormat="1" ht="25.5" customHeight="1">
      <c r="A14" s="88" t="s">
        <v>108</v>
      </c>
      <c r="B14" s="89" t="s">
        <v>109</v>
      </c>
      <c r="C14" s="90"/>
      <c r="D14" s="86">
        <v>183001</v>
      </c>
      <c r="E14" s="91" t="s">
        <v>169</v>
      </c>
      <c r="F14" s="92">
        <f t="shared" si="1"/>
        <v>30</v>
      </c>
      <c r="G14" s="93"/>
      <c r="H14" s="79">
        <v>30</v>
      </c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111"/>
      <c r="T14" s="111"/>
      <c r="U14" s="112"/>
    </row>
    <row r="15" spans="1:21" s="71" customFormat="1" ht="25.5" customHeight="1">
      <c r="A15" s="88" t="s">
        <v>108</v>
      </c>
      <c r="B15" s="89" t="s">
        <v>109</v>
      </c>
      <c r="C15" s="90" t="s">
        <v>105</v>
      </c>
      <c r="D15" s="86">
        <v>183001</v>
      </c>
      <c r="E15" s="91" t="s">
        <v>169</v>
      </c>
      <c r="F15" s="92">
        <f t="shared" si="1"/>
        <v>30</v>
      </c>
      <c r="G15" s="93"/>
      <c r="H15" s="79">
        <v>30</v>
      </c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111"/>
      <c r="T15" s="111"/>
      <c r="U15" s="112"/>
    </row>
    <row r="16" spans="1:21" s="71" customFormat="1" ht="25.5" customHeight="1">
      <c r="A16" s="94" t="s">
        <v>115</v>
      </c>
      <c r="B16" s="95"/>
      <c r="C16" s="96"/>
      <c r="D16" s="81">
        <v>183001</v>
      </c>
      <c r="E16" s="97" t="s">
        <v>170</v>
      </c>
      <c r="F16" s="92">
        <f t="shared" si="1"/>
        <v>32</v>
      </c>
      <c r="G16" s="93"/>
      <c r="H16" s="79">
        <v>32</v>
      </c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111"/>
      <c r="T16" s="111"/>
      <c r="U16" s="112"/>
    </row>
    <row r="17" spans="1:21" s="71" customFormat="1" ht="25.5" customHeight="1">
      <c r="A17" s="88" t="s">
        <v>115</v>
      </c>
      <c r="B17" s="89" t="s">
        <v>105</v>
      </c>
      <c r="C17" s="90"/>
      <c r="D17" s="86">
        <v>183001</v>
      </c>
      <c r="E17" s="91" t="s">
        <v>171</v>
      </c>
      <c r="F17" s="92">
        <f t="shared" si="1"/>
        <v>32</v>
      </c>
      <c r="G17" s="93"/>
      <c r="H17" s="79">
        <v>32</v>
      </c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111"/>
      <c r="T17" s="111"/>
      <c r="U17" s="112"/>
    </row>
    <row r="18" spans="1:21" s="71" customFormat="1" ht="25.5" customHeight="1">
      <c r="A18" s="98" t="s">
        <v>115</v>
      </c>
      <c r="B18" s="99" t="s">
        <v>105</v>
      </c>
      <c r="C18" s="100" t="s">
        <v>118</v>
      </c>
      <c r="D18" s="101">
        <v>183001</v>
      </c>
      <c r="E18" s="102" t="s">
        <v>172</v>
      </c>
      <c r="F18" s="103">
        <f t="shared" si="1"/>
        <v>32</v>
      </c>
      <c r="G18" s="104"/>
      <c r="H18" s="105">
        <v>32</v>
      </c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13"/>
      <c r="T18" s="113"/>
      <c r="U18" s="114"/>
    </row>
  </sheetData>
  <sheetProtection formatCells="0" formatColumns="0" formatRows="0"/>
  <mergeCells count="24">
    <mergeCell ref="T4:T6"/>
    <mergeCell ref="U4:U6"/>
    <mergeCell ref="N4:N6"/>
    <mergeCell ref="O4:O6"/>
    <mergeCell ref="P4:P6"/>
    <mergeCell ref="Q4:Q6"/>
    <mergeCell ref="R4:R6"/>
    <mergeCell ref="S4:S6"/>
    <mergeCell ref="H4:H6"/>
    <mergeCell ref="I4:I6"/>
    <mergeCell ref="J4:J6"/>
    <mergeCell ref="K4:K6"/>
    <mergeCell ref="L4:L6"/>
    <mergeCell ref="M4:M6"/>
    <mergeCell ref="A2:U2"/>
    <mergeCell ref="T3:U3"/>
    <mergeCell ref="A4:C4"/>
    <mergeCell ref="A5:A6"/>
    <mergeCell ref="B5:B6"/>
    <mergeCell ref="C5:C6"/>
    <mergeCell ref="D4:D6"/>
    <mergeCell ref="E4:E6"/>
    <mergeCell ref="F4:F6"/>
    <mergeCell ref="G4:G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16"/>
  <sheetViews>
    <sheetView showGridLines="0" showZeros="0" zoomScalePageLayoutView="0" workbookViewId="0" topLeftCell="A1">
      <selection activeCell="B7" sqref="B7:O8"/>
    </sheetView>
  </sheetViews>
  <sheetFormatPr defaultColWidth="6.875" defaultRowHeight="12.75" customHeight="1"/>
  <cols>
    <col min="1" max="1" width="18.75390625" style="54" customWidth="1"/>
    <col min="2" max="2" width="9.125" style="54" customWidth="1"/>
    <col min="3" max="8" width="7.875" style="54" customWidth="1"/>
    <col min="9" max="9" width="9.125" style="54" customWidth="1"/>
    <col min="10" max="15" width="7.875" style="54" customWidth="1"/>
    <col min="16" max="250" width="6.875" style="54" customWidth="1"/>
    <col min="251" max="16384" width="6.875" style="54" customWidth="1"/>
  </cols>
  <sheetData>
    <row r="1" spans="15:250" ht="12.75" customHeight="1">
      <c r="O1" s="63" t="s">
        <v>326</v>
      </c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/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  <c r="EL1" s="62"/>
      <c r="EM1" s="62"/>
      <c r="EN1" s="62"/>
      <c r="EO1" s="62"/>
      <c r="EP1" s="62"/>
      <c r="EQ1" s="62"/>
      <c r="ER1" s="62"/>
      <c r="ES1" s="62"/>
      <c r="ET1" s="62"/>
      <c r="EU1" s="62"/>
      <c r="EV1" s="62"/>
      <c r="EW1" s="62"/>
      <c r="EX1" s="62"/>
      <c r="EY1" s="62"/>
      <c r="EZ1" s="62"/>
      <c r="FA1" s="62"/>
      <c r="FB1" s="62"/>
      <c r="FC1" s="62"/>
      <c r="FD1" s="62"/>
      <c r="FE1" s="62"/>
      <c r="FF1" s="62"/>
      <c r="FG1" s="62"/>
      <c r="FH1" s="62"/>
      <c r="FI1" s="62"/>
      <c r="FJ1" s="62"/>
      <c r="FK1" s="62"/>
      <c r="FL1" s="62"/>
      <c r="FM1" s="62"/>
      <c r="FN1" s="62"/>
      <c r="FO1" s="62"/>
      <c r="FP1" s="62"/>
      <c r="FQ1" s="62"/>
      <c r="FR1" s="62"/>
      <c r="FS1" s="62"/>
      <c r="FT1" s="62"/>
      <c r="FU1" s="62"/>
      <c r="FV1" s="62"/>
      <c r="FW1" s="62"/>
      <c r="FX1" s="62"/>
      <c r="FY1" s="62"/>
      <c r="FZ1" s="62"/>
      <c r="GA1" s="62"/>
      <c r="GB1" s="62"/>
      <c r="GC1" s="62"/>
      <c r="GD1" s="62"/>
      <c r="GE1" s="62"/>
      <c r="GF1" s="62"/>
      <c r="GG1" s="62"/>
      <c r="GH1" s="62"/>
      <c r="GI1" s="62"/>
      <c r="GJ1" s="62"/>
      <c r="GK1" s="62"/>
      <c r="GL1" s="62"/>
      <c r="GM1" s="62"/>
      <c r="GN1" s="62"/>
      <c r="GO1" s="62"/>
      <c r="GP1" s="62"/>
      <c r="GQ1" s="62"/>
      <c r="GR1" s="62"/>
      <c r="GS1" s="62"/>
      <c r="GT1" s="62"/>
      <c r="GU1" s="62"/>
      <c r="GV1" s="62"/>
      <c r="GW1" s="62"/>
      <c r="GX1" s="62"/>
      <c r="GY1" s="62"/>
      <c r="GZ1" s="62"/>
      <c r="HA1" s="62"/>
      <c r="HB1" s="62"/>
      <c r="HC1" s="62"/>
      <c r="HD1" s="62"/>
      <c r="HE1" s="62"/>
      <c r="HF1" s="62"/>
      <c r="HG1" s="62"/>
      <c r="HH1" s="62"/>
      <c r="HI1" s="62"/>
      <c r="HJ1" s="62"/>
      <c r="HK1" s="62"/>
      <c r="HL1" s="62"/>
      <c r="HM1" s="62"/>
      <c r="HN1" s="62"/>
      <c r="HO1" s="62"/>
      <c r="HP1" s="62"/>
      <c r="HQ1" s="62"/>
      <c r="HR1" s="62"/>
      <c r="HS1" s="62"/>
      <c r="HT1" s="62"/>
      <c r="HU1" s="62"/>
      <c r="HV1" s="62"/>
      <c r="HW1" s="62"/>
      <c r="HX1" s="62"/>
      <c r="HY1" s="62"/>
      <c r="HZ1" s="62"/>
      <c r="IA1" s="62"/>
      <c r="IB1" s="62"/>
      <c r="IC1" s="62"/>
      <c r="ID1" s="62"/>
      <c r="IE1" s="62"/>
      <c r="IF1" s="62"/>
      <c r="IG1" s="62"/>
      <c r="IH1" s="62"/>
      <c r="II1" s="62"/>
      <c r="IJ1" s="62"/>
      <c r="IK1" s="62"/>
      <c r="IL1" s="62"/>
      <c r="IM1" s="62"/>
      <c r="IN1" s="62"/>
      <c r="IO1" s="62"/>
      <c r="IP1" s="62"/>
    </row>
    <row r="2" spans="1:250" ht="47.25" customHeight="1">
      <c r="A2" s="814" t="s">
        <v>327</v>
      </c>
      <c r="B2" s="814"/>
      <c r="C2" s="814"/>
      <c r="D2" s="814"/>
      <c r="E2" s="814"/>
      <c r="F2" s="814"/>
      <c r="G2" s="814"/>
      <c r="H2" s="814"/>
      <c r="I2" s="814"/>
      <c r="J2" s="814"/>
      <c r="K2" s="814"/>
      <c r="L2" s="814"/>
      <c r="M2" s="814"/>
      <c r="N2" s="814"/>
      <c r="O2" s="814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  <c r="EY2" s="62"/>
      <c r="EZ2" s="62"/>
      <c r="FA2" s="62"/>
      <c r="FB2" s="62"/>
      <c r="FC2" s="62"/>
      <c r="FD2" s="62"/>
      <c r="FE2" s="62"/>
      <c r="FF2" s="62"/>
      <c r="FG2" s="62"/>
      <c r="FH2" s="62"/>
      <c r="FI2" s="62"/>
      <c r="FJ2" s="62"/>
      <c r="FK2" s="62"/>
      <c r="FL2" s="62"/>
      <c r="FM2" s="62"/>
      <c r="FN2" s="62"/>
      <c r="FO2" s="62"/>
      <c r="FP2" s="62"/>
      <c r="FQ2" s="62"/>
      <c r="FR2" s="62"/>
      <c r="FS2" s="62"/>
      <c r="FT2" s="62"/>
      <c r="FU2" s="62"/>
      <c r="FV2" s="62"/>
      <c r="FW2" s="62"/>
      <c r="FX2" s="62"/>
      <c r="FY2" s="62"/>
      <c r="FZ2" s="62"/>
      <c r="GA2" s="62"/>
      <c r="GB2" s="62"/>
      <c r="GC2" s="62"/>
      <c r="GD2" s="62"/>
      <c r="GE2" s="62"/>
      <c r="GF2" s="62"/>
      <c r="GG2" s="62"/>
      <c r="GH2" s="62"/>
      <c r="GI2" s="62"/>
      <c r="GJ2" s="62"/>
      <c r="GK2" s="62"/>
      <c r="GL2" s="62"/>
      <c r="GM2" s="62"/>
      <c r="GN2" s="62"/>
      <c r="GO2" s="62"/>
      <c r="GP2" s="62"/>
      <c r="GQ2" s="62"/>
      <c r="GR2" s="62"/>
      <c r="GS2" s="62"/>
      <c r="GT2" s="62"/>
      <c r="GU2" s="62"/>
      <c r="GV2" s="62"/>
      <c r="GW2" s="62"/>
      <c r="GX2" s="62"/>
      <c r="GY2" s="62"/>
      <c r="GZ2" s="62"/>
      <c r="HA2" s="62"/>
      <c r="HB2" s="62"/>
      <c r="HC2" s="62"/>
      <c r="HD2" s="62"/>
      <c r="HE2" s="62"/>
      <c r="HF2" s="62"/>
      <c r="HG2" s="62"/>
      <c r="HH2" s="62"/>
      <c r="HI2" s="62"/>
      <c r="HJ2" s="62"/>
      <c r="HK2" s="62"/>
      <c r="HL2" s="62"/>
      <c r="HM2" s="62"/>
      <c r="HN2" s="62"/>
      <c r="HO2" s="62"/>
      <c r="HP2" s="62"/>
      <c r="HQ2" s="62"/>
      <c r="HR2" s="62"/>
      <c r="HS2" s="62"/>
      <c r="HT2" s="62"/>
      <c r="HU2" s="62"/>
      <c r="HV2" s="62"/>
      <c r="HW2" s="62"/>
      <c r="HX2" s="62"/>
      <c r="HY2" s="62"/>
      <c r="HZ2" s="62"/>
      <c r="IA2" s="62"/>
      <c r="IB2" s="62"/>
      <c r="IC2" s="62"/>
      <c r="ID2" s="62"/>
      <c r="IE2" s="62"/>
      <c r="IF2" s="62"/>
      <c r="IG2" s="62"/>
      <c r="IH2" s="62"/>
      <c r="II2" s="62"/>
      <c r="IJ2" s="62"/>
      <c r="IK2" s="62"/>
      <c r="IL2" s="62"/>
      <c r="IM2" s="62"/>
      <c r="IN2" s="62"/>
      <c r="IO2" s="62"/>
      <c r="IP2" s="62"/>
    </row>
    <row r="3" spans="1:250" ht="12.75" customHeight="1">
      <c r="A3" s="4" t="s">
        <v>2</v>
      </c>
      <c r="F3" s="52"/>
      <c r="G3" s="52"/>
      <c r="H3" s="52"/>
      <c r="I3" s="52"/>
      <c r="J3" s="52"/>
      <c r="K3" s="52"/>
      <c r="L3" s="52"/>
      <c r="M3" s="52"/>
      <c r="N3" s="52"/>
      <c r="O3" s="64" t="s">
        <v>78</v>
      </c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F3" s="62"/>
      <c r="DG3" s="62"/>
      <c r="DH3" s="62"/>
      <c r="DI3" s="62"/>
      <c r="DJ3" s="62"/>
      <c r="DK3" s="62"/>
      <c r="DL3" s="62"/>
      <c r="DM3" s="62"/>
      <c r="DN3" s="62"/>
      <c r="DO3" s="62"/>
      <c r="DP3" s="62"/>
      <c r="DQ3" s="62"/>
      <c r="DR3" s="62"/>
      <c r="DS3" s="62"/>
      <c r="DT3" s="62"/>
      <c r="DU3" s="62"/>
      <c r="DV3" s="62"/>
      <c r="DW3" s="62"/>
      <c r="DX3" s="62"/>
      <c r="DY3" s="62"/>
      <c r="DZ3" s="62"/>
      <c r="EA3" s="62"/>
      <c r="EB3" s="62"/>
      <c r="EC3" s="62"/>
      <c r="ED3" s="62"/>
      <c r="EE3" s="62"/>
      <c r="EF3" s="62"/>
      <c r="EG3" s="62"/>
      <c r="EH3" s="62"/>
      <c r="EI3" s="62"/>
      <c r="EJ3" s="62"/>
      <c r="EK3" s="62"/>
      <c r="EL3" s="62"/>
      <c r="EM3" s="62"/>
      <c r="EN3" s="62"/>
      <c r="EO3" s="62"/>
      <c r="EP3" s="62"/>
      <c r="EQ3" s="62"/>
      <c r="ER3" s="62"/>
      <c r="ES3" s="62"/>
      <c r="ET3" s="62"/>
      <c r="EU3" s="62"/>
      <c r="EV3" s="62"/>
      <c r="EW3" s="62"/>
      <c r="EX3" s="62"/>
      <c r="EY3" s="62"/>
      <c r="EZ3" s="62"/>
      <c r="FA3" s="62"/>
      <c r="FB3" s="62"/>
      <c r="FC3" s="62"/>
      <c r="FD3" s="62"/>
      <c r="FE3" s="62"/>
      <c r="FF3" s="62"/>
      <c r="FG3" s="62"/>
      <c r="FH3" s="62"/>
      <c r="FI3" s="62"/>
      <c r="FJ3" s="62"/>
      <c r="FK3" s="62"/>
      <c r="FL3" s="62"/>
      <c r="FM3" s="62"/>
      <c r="FN3" s="62"/>
      <c r="FO3" s="62"/>
      <c r="FP3" s="62"/>
      <c r="FQ3" s="62"/>
      <c r="FR3" s="62"/>
      <c r="FS3" s="62"/>
      <c r="FT3" s="62"/>
      <c r="FU3" s="62"/>
      <c r="FV3" s="62"/>
      <c r="FW3" s="62"/>
      <c r="FX3" s="62"/>
      <c r="FY3" s="62"/>
      <c r="FZ3" s="62"/>
      <c r="GA3" s="62"/>
      <c r="GB3" s="62"/>
      <c r="GC3" s="62"/>
      <c r="GD3" s="62"/>
      <c r="GE3" s="62"/>
      <c r="GF3" s="62"/>
      <c r="GG3" s="62"/>
      <c r="GH3" s="62"/>
      <c r="GI3" s="62"/>
      <c r="GJ3" s="62"/>
      <c r="GK3" s="62"/>
      <c r="GL3" s="62"/>
      <c r="GM3" s="62"/>
      <c r="GN3" s="62"/>
      <c r="GO3" s="62"/>
      <c r="GP3" s="62"/>
      <c r="GQ3" s="62"/>
      <c r="GR3" s="62"/>
      <c r="GS3" s="62"/>
      <c r="GT3" s="62"/>
      <c r="GU3" s="62"/>
      <c r="GV3" s="62"/>
      <c r="GW3" s="62"/>
      <c r="GX3" s="62"/>
      <c r="GY3" s="62"/>
      <c r="GZ3" s="62"/>
      <c r="HA3" s="62"/>
      <c r="HB3" s="62"/>
      <c r="HC3" s="62"/>
      <c r="HD3" s="62"/>
      <c r="HE3" s="62"/>
      <c r="HF3" s="62"/>
      <c r="HG3" s="62"/>
      <c r="HH3" s="62"/>
      <c r="HI3" s="62"/>
      <c r="HJ3" s="62"/>
      <c r="HK3" s="62"/>
      <c r="HL3" s="62"/>
      <c r="HM3" s="62"/>
      <c r="HN3" s="62"/>
      <c r="HO3" s="62"/>
      <c r="HP3" s="62"/>
      <c r="HQ3" s="62"/>
      <c r="HR3" s="62"/>
      <c r="HS3" s="62"/>
      <c r="HT3" s="62"/>
      <c r="HU3" s="62"/>
      <c r="HV3" s="62"/>
      <c r="HW3" s="62"/>
      <c r="HX3" s="62"/>
      <c r="HY3" s="62"/>
      <c r="HZ3" s="62"/>
      <c r="IA3" s="62"/>
      <c r="IB3" s="62"/>
      <c r="IC3" s="62"/>
      <c r="ID3" s="62"/>
      <c r="IE3" s="62"/>
      <c r="IF3" s="62"/>
      <c r="IG3" s="62"/>
      <c r="IH3" s="62"/>
      <c r="II3" s="62"/>
      <c r="IJ3" s="62"/>
      <c r="IK3" s="62"/>
      <c r="IL3" s="62"/>
      <c r="IM3" s="62"/>
      <c r="IN3" s="62"/>
      <c r="IO3" s="62"/>
      <c r="IP3" s="62"/>
    </row>
    <row r="4" spans="1:250" ht="23.25" customHeight="1">
      <c r="A4" s="820" t="s">
        <v>328</v>
      </c>
      <c r="B4" s="815" t="s">
        <v>329</v>
      </c>
      <c r="C4" s="816"/>
      <c r="D4" s="816"/>
      <c r="E4" s="816"/>
      <c r="F4" s="816"/>
      <c r="G4" s="816"/>
      <c r="H4" s="816"/>
      <c r="I4" s="817" t="s">
        <v>330</v>
      </c>
      <c r="J4" s="818"/>
      <c r="K4" s="818"/>
      <c r="L4" s="818"/>
      <c r="M4" s="818"/>
      <c r="N4" s="818"/>
      <c r="O4" s="819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M4" s="62"/>
      <c r="EN4" s="62"/>
      <c r="EO4" s="62"/>
      <c r="EP4" s="62"/>
      <c r="EQ4" s="62"/>
      <c r="ER4" s="62"/>
      <c r="ES4" s="62"/>
      <c r="ET4" s="62"/>
      <c r="EU4" s="62"/>
      <c r="EV4" s="62"/>
      <c r="EW4" s="62"/>
      <c r="EX4" s="62"/>
      <c r="EY4" s="62"/>
      <c r="EZ4" s="62"/>
      <c r="FA4" s="62"/>
      <c r="FB4" s="62"/>
      <c r="FC4" s="62"/>
      <c r="FD4" s="62"/>
      <c r="FE4" s="62"/>
      <c r="FF4" s="62"/>
      <c r="FG4" s="62"/>
      <c r="FH4" s="62"/>
      <c r="FI4" s="62"/>
      <c r="FJ4" s="62"/>
      <c r="FK4" s="62"/>
      <c r="FL4" s="62"/>
      <c r="FM4" s="62"/>
      <c r="FN4" s="62"/>
      <c r="FO4" s="62"/>
      <c r="FP4" s="62"/>
      <c r="FQ4" s="62"/>
      <c r="FR4" s="62"/>
      <c r="FS4" s="62"/>
      <c r="FT4" s="62"/>
      <c r="FU4" s="62"/>
      <c r="FV4" s="62"/>
      <c r="FW4" s="62"/>
      <c r="FX4" s="62"/>
      <c r="FY4" s="62"/>
      <c r="FZ4" s="62"/>
      <c r="GA4" s="62"/>
      <c r="GB4" s="62"/>
      <c r="GC4" s="62"/>
      <c r="GD4" s="62"/>
      <c r="GE4" s="62"/>
      <c r="GF4" s="62"/>
      <c r="GG4" s="62"/>
      <c r="GH4" s="62"/>
      <c r="GI4" s="62"/>
      <c r="GJ4" s="62"/>
      <c r="GK4" s="62"/>
      <c r="GL4" s="62"/>
      <c r="GM4" s="62"/>
      <c r="GN4" s="62"/>
      <c r="GO4" s="62"/>
      <c r="GP4" s="62"/>
      <c r="GQ4" s="62"/>
      <c r="GR4" s="62"/>
      <c r="GS4" s="62"/>
      <c r="GT4" s="62"/>
      <c r="GU4" s="62"/>
      <c r="GV4" s="62"/>
      <c r="GW4" s="62"/>
      <c r="GX4" s="62"/>
      <c r="GY4" s="62"/>
      <c r="GZ4" s="62"/>
      <c r="HA4" s="62"/>
      <c r="HB4" s="62"/>
      <c r="HC4" s="62"/>
      <c r="HD4" s="62"/>
      <c r="HE4" s="62"/>
      <c r="HF4" s="62"/>
      <c r="HG4" s="62"/>
      <c r="HH4" s="62"/>
      <c r="HI4" s="62"/>
      <c r="HJ4" s="62"/>
      <c r="HK4" s="62"/>
      <c r="HL4" s="62"/>
      <c r="HM4" s="62"/>
      <c r="HN4" s="62"/>
      <c r="HO4" s="62"/>
      <c r="HP4" s="62"/>
      <c r="HQ4" s="62"/>
      <c r="HR4" s="62"/>
      <c r="HS4" s="62"/>
      <c r="HT4" s="62"/>
      <c r="HU4" s="62"/>
      <c r="HV4" s="62"/>
      <c r="HW4" s="62"/>
      <c r="HX4" s="62"/>
      <c r="HY4" s="62"/>
      <c r="HZ4" s="62"/>
      <c r="IA4" s="62"/>
      <c r="IB4" s="62"/>
      <c r="IC4" s="62"/>
      <c r="ID4" s="62"/>
      <c r="IE4" s="62"/>
      <c r="IF4" s="62"/>
      <c r="IG4" s="62"/>
      <c r="IH4" s="62"/>
      <c r="II4" s="62"/>
      <c r="IJ4" s="62"/>
      <c r="IK4" s="62"/>
      <c r="IL4" s="62"/>
      <c r="IM4" s="62"/>
      <c r="IN4" s="62"/>
      <c r="IO4" s="62"/>
      <c r="IP4" s="62"/>
    </row>
    <row r="5" spans="1:250" ht="23.25" customHeight="1">
      <c r="A5" s="821"/>
      <c r="B5" s="822" t="s">
        <v>81</v>
      </c>
      <c r="C5" s="822" t="s">
        <v>219</v>
      </c>
      <c r="D5" s="822" t="s">
        <v>331</v>
      </c>
      <c r="E5" s="824" t="s">
        <v>332</v>
      </c>
      <c r="F5" s="826" t="s">
        <v>222</v>
      </c>
      <c r="G5" s="826" t="s">
        <v>333</v>
      </c>
      <c r="H5" s="828" t="s">
        <v>224</v>
      </c>
      <c r="I5" s="830" t="s">
        <v>81</v>
      </c>
      <c r="J5" s="831" t="s">
        <v>219</v>
      </c>
      <c r="K5" s="831" t="s">
        <v>331</v>
      </c>
      <c r="L5" s="831" t="s">
        <v>332</v>
      </c>
      <c r="M5" s="831" t="s">
        <v>222</v>
      </c>
      <c r="N5" s="831" t="s">
        <v>333</v>
      </c>
      <c r="O5" s="832" t="s">
        <v>224</v>
      </c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S5" s="62"/>
      <c r="ET5" s="62"/>
      <c r="EU5" s="62"/>
      <c r="EV5" s="62"/>
      <c r="EW5" s="62"/>
      <c r="EX5" s="62"/>
      <c r="EY5" s="62"/>
      <c r="EZ5" s="62"/>
      <c r="FA5" s="62"/>
      <c r="FB5" s="62"/>
      <c r="FC5" s="62"/>
      <c r="FD5" s="62"/>
      <c r="FE5" s="62"/>
      <c r="FF5" s="62"/>
      <c r="FG5" s="62"/>
      <c r="FH5" s="62"/>
      <c r="FI5" s="62"/>
      <c r="FJ5" s="62"/>
      <c r="FK5" s="62"/>
      <c r="FL5" s="62"/>
      <c r="FM5" s="62"/>
      <c r="FN5" s="62"/>
      <c r="FO5" s="62"/>
      <c r="FP5" s="62"/>
      <c r="FQ5" s="62"/>
      <c r="FR5" s="62"/>
      <c r="FS5" s="62"/>
      <c r="FT5" s="62"/>
      <c r="FU5" s="62"/>
      <c r="FV5" s="62"/>
      <c r="FW5" s="62"/>
      <c r="FX5" s="62"/>
      <c r="FY5" s="62"/>
      <c r="FZ5" s="62"/>
      <c r="GA5" s="62"/>
      <c r="GB5" s="62"/>
      <c r="GC5" s="62"/>
      <c r="GD5" s="62"/>
      <c r="GE5" s="62"/>
      <c r="GF5" s="62"/>
      <c r="GG5" s="62"/>
      <c r="GH5" s="62"/>
      <c r="GI5" s="62"/>
      <c r="GJ5" s="62"/>
      <c r="GK5" s="62"/>
      <c r="GL5" s="62"/>
      <c r="GM5" s="62"/>
      <c r="GN5" s="62"/>
      <c r="GO5" s="62"/>
      <c r="GP5" s="62"/>
      <c r="GQ5" s="62"/>
      <c r="GR5" s="62"/>
      <c r="GS5" s="62"/>
      <c r="GT5" s="62"/>
      <c r="GU5" s="62"/>
      <c r="GV5" s="62"/>
      <c r="GW5" s="62"/>
      <c r="GX5" s="62"/>
      <c r="GY5" s="62"/>
      <c r="GZ5" s="62"/>
      <c r="HA5" s="62"/>
      <c r="HB5" s="62"/>
      <c r="HC5" s="62"/>
      <c r="HD5" s="62"/>
      <c r="HE5" s="62"/>
      <c r="HF5" s="62"/>
      <c r="HG5" s="62"/>
      <c r="HH5" s="62"/>
      <c r="HI5" s="62"/>
      <c r="HJ5" s="62"/>
      <c r="HK5" s="62"/>
      <c r="HL5" s="62"/>
      <c r="HM5" s="62"/>
      <c r="HN5" s="62"/>
      <c r="HO5" s="62"/>
      <c r="HP5" s="62"/>
      <c r="HQ5" s="62"/>
      <c r="HR5" s="62"/>
      <c r="HS5" s="62"/>
      <c r="HT5" s="62"/>
      <c r="HU5" s="62"/>
      <c r="HV5" s="62"/>
      <c r="HW5" s="62"/>
      <c r="HX5" s="62"/>
      <c r="HY5" s="62"/>
      <c r="HZ5" s="62"/>
      <c r="IA5" s="62"/>
      <c r="IB5" s="62"/>
      <c r="IC5" s="62"/>
      <c r="ID5" s="62"/>
      <c r="IE5" s="62"/>
      <c r="IF5" s="62"/>
      <c r="IG5" s="62"/>
      <c r="IH5" s="62"/>
      <c r="II5" s="62"/>
      <c r="IJ5" s="62"/>
      <c r="IK5" s="62"/>
      <c r="IL5" s="62"/>
      <c r="IM5" s="62"/>
      <c r="IN5" s="62"/>
      <c r="IO5" s="62"/>
      <c r="IP5" s="62"/>
    </row>
    <row r="6" spans="1:250" ht="33" customHeight="1">
      <c r="A6" s="821"/>
      <c r="B6" s="823"/>
      <c r="C6" s="823"/>
      <c r="D6" s="823"/>
      <c r="E6" s="825"/>
      <c r="F6" s="827"/>
      <c r="G6" s="827"/>
      <c r="H6" s="829"/>
      <c r="I6" s="825"/>
      <c r="J6" s="827"/>
      <c r="K6" s="827"/>
      <c r="L6" s="827"/>
      <c r="M6" s="827"/>
      <c r="N6" s="827"/>
      <c r="O6" s="833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  <c r="FH6" s="62"/>
      <c r="FI6" s="62"/>
      <c r="FJ6" s="62"/>
      <c r="FK6" s="62"/>
      <c r="FL6" s="62"/>
      <c r="FM6" s="62"/>
      <c r="FN6" s="62"/>
      <c r="FO6" s="62"/>
      <c r="FP6" s="62"/>
      <c r="FQ6" s="62"/>
      <c r="FR6" s="62"/>
      <c r="FS6" s="62"/>
      <c r="FT6" s="62"/>
      <c r="FU6" s="62"/>
      <c r="FV6" s="62"/>
      <c r="FW6" s="62"/>
      <c r="FX6" s="62"/>
      <c r="FY6" s="62"/>
      <c r="FZ6" s="62"/>
      <c r="GA6" s="62"/>
      <c r="GB6" s="62"/>
      <c r="GC6" s="62"/>
      <c r="GD6" s="62"/>
      <c r="GE6" s="62"/>
      <c r="GF6" s="62"/>
      <c r="GG6" s="62"/>
      <c r="GH6" s="62"/>
      <c r="GI6" s="62"/>
      <c r="GJ6" s="62"/>
      <c r="GK6" s="62"/>
      <c r="GL6" s="62"/>
      <c r="GM6" s="62"/>
      <c r="GN6" s="62"/>
      <c r="GO6" s="62"/>
      <c r="GP6" s="62"/>
      <c r="GQ6" s="62"/>
      <c r="GR6" s="62"/>
      <c r="GS6" s="62"/>
      <c r="GT6" s="62"/>
      <c r="GU6" s="62"/>
      <c r="GV6" s="62"/>
      <c r="GW6" s="62"/>
      <c r="GX6" s="62"/>
      <c r="GY6" s="62"/>
      <c r="GZ6" s="62"/>
      <c r="HA6" s="62"/>
      <c r="HB6" s="62"/>
      <c r="HC6" s="62"/>
      <c r="HD6" s="62"/>
      <c r="HE6" s="62"/>
      <c r="HF6" s="62"/>
      <c r="HG6" s="62"/>
      <c r="HH6" s="62"/>
      <c r="HI6" s="62"/>
      <c r="HJ6" s="62"/>
      <c r="HK6" s="62"/>
      <c r="HL6" s="62"/>
      <c r="HM6" s="62"/>
      <c r="HN6" s="62"/>
      <c r="HO6" s="62"/>
      <c r="HP6" s="62"/>
      <c r="HQ6" s="62"/>
      <c r="HR6" s="62"/>
      <c r="HS6" s="62"/>
      <c r="HT6" s="62"/>
      <c r="HU6" s="62"/>
      <c r="HV6" s="62"/>
      <c r="HW6" s="62"/>
      <c r="HX6" s="62"/>
      <c r="HY6" s="62"/>
      <c r="HZ6" s="62"/>
      <c r="IA6" s="62"/>
      <c r="IB6" s="62"/>
      <c r="IC6" s="62"/>
      <c r="ID6" s="62"/>
      <c r="IE6" s="62"/>
      <c r="IF6" s="62"/>
      <c r="IG6" s="62"/>
      <c r="IH6" s="62"/>
      <c r="II6" s="62"/>
      <c r="IJ6" s="62"/>
      <c r="IK6" s="62"/>
      <c r="IL6" s="62"/>
      <c r="IM6" s="62"/>
      <c r="IN6" s="62"/>
      <c r="IO6" s="62"/>
      <c r="IP6" s="62"/>
    </row>
    <row r="7" spans="1:250" s="52" customFormat="1" ht="22.5" customHeight="1">
      <c r="A7" s="55" t="s">
        <v>81</v>
      </c>
      <c r="B7" s="56">
        <f>SUM(B8)</f>
        <v>32.1</v>
      </c>
      <c r="C7" s="56">
        <f aca="true" t="shared" si="0" ref="C7:O7">SUM(C8)</f>
        <v>10.1</v>
      </c>
      <c r="D7" s="56">
        <f t="shared" si="0"/>
        <v>0</v>
      </c>
      <c r="E7" s="56">
        <f t="shared" si="0"/>
        <v>10</v>
      </c>
      <c r="F7" s="56">
        <f t="shared" si="0"/>
        <v>12</v>
      </c>
      <c r="G7" s="56">
        <f t="shared" si="0"/>
        <v>0</v>
      </c>
      <c r="H7" s="56">
        <f t="shared" si="0"/>
        <v>0</v>
      </c>
      <c r="I7" s="56">
        <f t="shared" si="0"/>
        <v>20</v>
      </c>
      <c r="J7" s="56">
        <f t="shared" si="0"/>
        <v>8</v>
      </c>
      <c r="K7" s="56">
        <f t="shared" si="0"/>
        <v>0</v>
      </c>
      <c r="L7" s="56">
        <f t="shared" si="0"/>
        <v>0</v>
      </c>
      <c r="M7" s="56">
        <f t="shared" si="0"/>
        <v>12</v>
      </c>
      <c r="N7" s="65">
        <f t="shared" si="0"/>
        <v>0</v>
      </c>
      <c r="O7" s="66">
        <f t="shared" si="0"/>
        <v>0</v>
      </c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  <c r="DY7" s="67"/>
      <c r="DZ7" s="67"/>
      <c r="EA7" s="67"/>
      <c r="EB7" s="67"/>
      <c r="EC7" s="67"/>
      <c r="ED7" s="67"/>
      <c r="EE7" s="67"/>
      <c r="EF7" s="67"/>
      <c r="EG7" s="67"/>
      <c r="EH7" s="67"/>
      <c r="EI7" s="67"/>
      <c r="EJ7" s="67"/>
      <c r="EK7" s="67"/>
      <c r="EL7" s="67"/>
      <c r="EM7" s="67"/>
      <c r="EN7" s="67"/>
      <c r="EO7" s="67"/>
      <c r="EP7" s="67"/>
      <c r="EQ7" s="67"/>
      <c r="ER7" s="67"/>
      <c r="ES7" s="67"/>
      <c r="ET7" s="67"/>
      <c r="EU7" s="67"/>
      <c r="EV7" s="67"/>
      <c r="EW7" s="67"/>
      <c r="EX7" s="67"/>
      <c r="EY7" s="67"/>
      <c r="EZ7" s="67"/>
      <c r="FA7" s="67"/>
      <c r="FB7" s="67"/>
      <c r="FC7" s="67"/>
      <c r="FD7" s="67"/>
      <c r="FE7" s="67"/>
      <c r="FF7" s="67"/>
      <c r="FG7" s="67"/>
      <c r="FH7" s="67"/>
      <c r="FI7" s="67"/>
      <c r="FJ7" s="67"/>
      <c r="FK7" s="67"/>
      <c r="FL7" s="67"/>
      <c r="FM7" s="67"/>
      <c r="FN7" s="67"/>
      <c r="FO7" s="67"/>
      <c r="FP7" s="67"/>
      <c r="FQ7" s="67"/>
      <c r="FR7" s="67"/>
      <c r="FS7" s="67"/>
      <c r="FT7" s="67"/>
      <c r="FU7" s="67"/>
      <c r="FV7" s="67"/>
      <c r="FW7" s="67"/>
      <c r="FX7" s="67"/>
      <c r="FY7" s="67"/>
      <c r="FZ7" s="67"/>
      <c r="GA7" s="67"/>
      <c r="GB7" s="67"/>
      <c r="GC7" s="67"/>
      <c r="GD7" s="67"/>
      <c r="GE7" s="67"/>
      <c r="GF7" s="67"/>
      <c r="GG7" s="67"/>
      <c r="GH7" s="67"/>
      <c r="GI7" s="67"/>
      <c r="GJ7" s="67"/>
      <c r="GK7" s="67"/>
      <c r="GL7" s="67"/>
      <c r="GM7" s="67"/>
      <c r="GN7" s="67"/>
      <c r="GO7" s="67"/>
      <c r="GP7" s="67"/>
      <c r="GQ7" s="67"/>
      <c r="GR7" s="67"/>
      <c r="GS7" s="67"/>
      <c r="GT7" s="67"/>
      <c r="GU7" s="67"/>
      <c r="GV7" s="67"/>
      <c r="GW7" s="67"/>
      <c r="GX7" s="67"/>
      <c r="GY7" s="67"/>
      <c r="GZ7" s="67"/>
      <c r="HA7" s="67"/>
      <c r="HB7" s="67"/>
      <c r="HC7" s="67"/>
      <c r="HD7" s="67"/>
      <c r="HE7" s="67"/>
      <c r="HF7" s="67"/>
      <c r="HG7" s="67"/>
      <c r="HH7" s="67"/>
      <c r="HI7" s="67"/>
      <c r="HJ7" s="67"/>
      <c r="HK7" s="67"/>
      <c r="HL7" s="67"/>
      <c r="HM7" s="67"/>
      <c r="HN7" s="67"/>
      <c r="HO7" s="67"/>
      <c r="HP7" s="67"/>
      <c r="HQ7" s="67"/>
      <c r="HR7" s="67"/>
      <c r="HS7" s="67"/>
      <c r="HT7" s="67"/>
      <c r="HU7" s="67"/>
      <c r="HV7" s="67"/>
      <c r="HW7" s="67"/>
      <c r="HX7" s="67"/>
      <c r="HY7" s="67"/>
      <c r="HZ7" s="67"/>
      <c r="IA7" s="67"/>
      <c r="IB7" s="67"/>
      <c r="IC7" s="67"/>
      <c r="ID7" s="67"/>
      <c r="IE7" s="67"/>
      <c r="IF7" s="67"/>
      <c r="IG7" s="67"/>
      <c r="IH7" s="67"/>
      <c r="II7" s="67"/>
      <c r="IJ7" s="67"/>
      <c r="IK7" s="67"/>
      <c r="IL7" s="67"/>
      <c r="IM7" s="67"/>
      <c r="IN7" s="67"/>
      <c r="IO7" s="67"/>
      <c r="IP7" s="67"/>
    </row>
    <row r="8" spans="1:250" s="53" customFormat="1" ht="28.5" customHeight="1">
      <c r="A8" s="57" t="s">
        <v>94</v>
      </c>
      <c r="B8" s="58">
        <f>SUM(C8:H8)</f>
        <v>32.1</v>
      </c>
      <c r="C8" s="59">
        <v>10.1</v>
      </c>
      <c r="D8" s="59"/>
      <c r="E8" s="59">
        <v>10</v>
      </c>
      <c r="F8" s="59">
        <v>12</v>
      </c>
      <c r="G8" s="59"/>
      <c r="H8" s="60"/>
      <c r="I8" s="58">
        <v>20</v>
      </c>
      <c r="J8" s="59">
        <v>8</v>
      </c>
      <c r="K8" s="59"/>
      <c r="L8" s="59"/>
      <c r="M8" s="59">
        <v>12</v>
      </c>
      <c r="N8" s="59"/>
      <c r="O8" s="68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69"/>
      <c r="DA8" s="69"/>
      <c r="DB8" s="69"/>
      <c r="DC8" s="69"/>
      <c r="DD8" s="69"/>
      <c r="DE8" s="69"/>
      <c r="DF8" s="69"/>
      <c r="DG8" s="69"/>
      <c r="DH8" s="69"/>
      <c r="DI8" s="69"/>
      <c r="DJ8" s="69"/>
      <c r="DK8" s="69"/>
      <c r="DL8" s="69"/>
      <c r="DM8" s="69"/>
      <c r="DN8" s="69"/>
      <c r="DO8" s="69"/>
      <c r="DP8" s="69"/>
      <c r="DQ8" s="69"/>
      <c r="DR8" s="69"/>
      <c r="DS8" s="69"/>
      <c r="DT8" s="69"/>
      <c r="DU8" s="69"/>
      <c r="DV8" s="69"/>
      <c r="DW8" s="69"/>
      <c r="DX8" s="69"/>
      <c r="DY8" s="69"/>
      <c r="DZ8" s="69"/>
      <c r="EA8" s="69"/>
      <c r="EB8" s="69"/>
      <c r="EC8" s="69"/>
      <c r="ED8" s="69"/>
      <c r="EE8" s="69"/>
      <c r="EF8" s="69"/>
      <c r="EG8" s="69"/>
      <c r="EH8" s="69"/>
      <c r="EI8" s="69"/>
      <c r="EJ8" s="69"/>
      <c r="EK8" s="69"/>
      <c r="EL8" s="69"/>
      <c r="EM8" s="69"/>
      <c r="EN8" s="69"/>
      <c r="EO8" s="69"/>
      <c r="EP8" s="69"/>
      <c r="EQ8" s="69"/>
      <c r="ER8" s="69"/>
      <c r="ES8" s="69"/>
      <c r="ET8" s="69"/>
      <c r="EU8" s="69"/>
      <c r="EV8" s="69"/>
      <c r="EW8" s="69"/>
      <c r="EX8" s="69"/>
      <c r="EY8" s="69"/>
      <c r="EZ8" s="69"/>
      <c r="FA8" s="69"/>
      <c r="FB8" s="69"/>
      <c r="FC8" s="69"/>
      <c r="FD8" s="69"/>
      <c r="FE8" s="69"/>
      <c r="FF8" s="69"/>
      <c r="FG8" s="69"/>
      <c r="FH8" s="69"/>
      <c r="FI8" s="69"/>
      <c r="FJ8" s="69"/>
      <c r="FK8" s="69"/>
      <c r="FL8" s="69"/>
      <c r="FM8" s="69"/>
      <c r="FN8" s="69"/>
      <c r="FO8" s="69"/>
      <c r="FP8" s="69"/>
      <c r="FQ8" s="69"/>
      <c r="FR8" s="69"/>
      <c r="FS8" s="69"/>
      <c r="FT8" s="69"/>
      <c r="FU8" s="69"/>
      <c r="FV8" s="69"/>
      <c r="FW8" s="69"/>
      <c r="FX8" s="69"/>
      <c r="FY8" s="69"/>
      <c r="FZ8" s="69"/>
      <c r="GA8" s="69"/>
      <c r="GB8" s="69"/>
      <c r="GC8" s="69"/>
      <c r="GD8" s="69"/>
      <c r="GE8" s="69"/>
      <c r="GF8" s="69"/>
      <c r="GG8" s="69"/>
      <c r="GH8" s="69"/>
      <c r="GI8" s="69"/>
      <c r="GJ8" s="69"/>
      <c r="GK8" s="69"/>
      <c r="GL8" s="69"/>
      <c r="GM8" s="69"/>
      <c r="GN8" s="69"/>
      <c r="GO8" s="69"/>
      <c r="GP8" s="69"/>
      <c r="GQ8" s="69"/>
      <c r="GR8" s="69"/>
      <c r="GS8" s="69"/>
      <c r="GT8" s="69"/>
      <c r="GU8" s="69"/>
      <c r="GV8" s="69"/>
      <c r="GW8" s="69"/>
      <c r="GX8" s="69"/>
      <c r="GY8" s="69"/>
      <c r="GZ8" s="69"/>
      <c r="HA8" s="69"/>
      <c r="HB8" s="69"/>
      <c r="HC8" s="69"/>
      <c r="HD8" s="69"/>
      <c r="HE8" s="69"/>
      <c r="HF8" s="69"/>
      <c r="HG8" s="69"/>
      <c r="HH8" s="69"/>
      <c r="HI8" s="69"/>
      <c r="HJ8" s="69"/>
      <c r="HK8" s="69"/>
      <c r="HL8" s="69"/>
      <c r="HM8" s="69"/>
      <c r="HN8" s="69"/>
      <c r="HO8" s="69"/>
      <c r="HP8" s="69"/>
      <c r="HQ8" s="69"/>
      <c r="HR8" s="69"/>
      <c r="HS8" s="69"/>
      <c r="HT8" s="69"/>
      <c r="HU8" s="69"/>
      <c r="HV8" s="69"/>
      <c r="HW8" s="69"/>
      <c r="HX8" s="69"/>
      <c r="HY8" s="69"/>
      <c r="HZ8" s="69"/>
      <c r="IA8" s="69"/>
      <c r="IB8" s="69"/>
      <c r="IC8" s="69"/>
      <c r="ID8" s="69"/>
      <c r="IE8" s="69"/>
      <c r="IF8" s="69"/>
      <c r="IG8" s="69"/>
      <c r="IH8" s="69"/>
      <c r="II8" s="69"/>
      <c r="IJ8" s="69"/>
      <c r="IK8" s="69"/>
      <c r="IL8" s="69"/>
      <c r="IM8" s="69"/>
      <c r="IN8" s="69"/>
      <c r="IO8" s="69"/>
      <c r="IP8" s="69"/>
    </row>
    <row r="9" spans="1:250" ht="30.75" customHeight="1">
      <c r="A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62"/>
      <c r="GS9" s="62"/>
      <c r="GT9" s="62"/>
      <c r="GU9" s="62"/>
      <c r="GV9" s="62"/>
      <c r="GW9" s="62"/>
      <c r="GX9" s="62"/>
      <c r="GY9" s="62"/>
      <c r="GZ9" s="62"/>
      <c r="HA9" s="62"/>
      <c r="HB9" s="62"/>
      <c r="HC9" s="62"/>
      <c r="HD9" s="62"/>
      <c r="HE9" s="62"/>
      <c r="HF9" s="62"/>
      <c r="HG9" s="62"/>
      <c r="HH9" s="62"/>
      <c r="HI9" s="62"/>
      <c r="HJ9" s="62"/>
      <c r="HK9" s="62"/>
      <c r="HL9" s="62"/>
      <c r="HM9" s="62"/>
      <c r="HN9" s="62"/>
      <c r="HO9" s="62"/>
      <c r="HP9" s="62"/>
      <c r="HQ9" s="62"/>
      <c r="HR9" s="62"/>
      <c r="HS9" s="62"/>
      <c r="HT9" s="62"/>
      <c r="HU9" s="62"/>
      <c r="HV9" s="62"/>
      <c r="HW9" s="62"/>
      <c r="HX9" s="62"/>
      <c r="HY9" s="62"/>
      <c r="HZ9" s="62"/>
      <c r="IA9" s="62"/>
      <c r="IB9" s="62"/>
      <c r="IC9" s="62"/>
      <c r="ID9" s="62"/>
      <c r="IE9" s="62"/>
      <c r="IF9" s="62"/>
      <c r="IG9" s="62"/>
      <c r="IH9" s="62"/>
      <c r="II9" s="62"/>
      <c r="IJ9" s="62"/>
      <c r="IK9" s="62"/>
      <c r="IL9" s="62"/>
      <c r="IM9" s="62"/>
      <c r="IN9" s="62"/>
      <c r="IO9" s="62"/>
      <c r="IP9" s="62"/>
    </row>
    <row r="10" spans="3:250" ht="12.75" customHeight="1">
      <c r="C10" s="61"/>
      <c r="D10" s="61"/>
      <c r="E10" s="61"/>
      <c r="F10" s="61"/>
      <c r="G10" s="61"/>
      <c r="H10" s="61"/>
      <c r="I10" s="61"/>
      <c r="J10" s="61"/>
      <c r="L10" s="61"/>
      <c r="N10" s="70"/>
      <c r="O10" s="61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  <c r="GO10" s="62"/>
      <c r="GP10" s="62"/>
      <c r="GQ10" s="62"/>
      <c r="GR10" s="62"/>
      <c r="GS10" s="62"/>
      <c r="GT10" s="62"/>
      <c r="GU10" s="62"/>
      <c r="GV10" s="62"/>
      <c r="GW10" s="62"/>
      <c r="GX10" s="62"/>
      <c r="GY10" s="62"/>
      <c r="GZ10" s="62"/>
      <c r="HA10" s="62"/>
      <c r="HB10" s="62"/>
      <c r="HC10" s="62"/>
      <c r="HD10" s="62"/>
      <c r="HE10" s="62"/>
      <c r="HF10" s="62"/>
      <c r="HG10" s="62"/>
      <c r="HH10" s="62"/>
      <c r="HI10" s="62"/>
      <c r="HJ10" s="62"/>
      <c r="HK10" s="62"/>
      <c r="HL10" s="62"/>
      <c r="HM10" s="62"/>
      <c r="HN10" s="62"/>
      <c r="HO10" s="62"/>
      <c r="HP10" s="62"/>
      <c r="HQ10" s="62"/>
      <c r="HR10" s="62"/>
      <c r="HS10" s="62"/>
      <c r="HT10" s="62"/>
      <c r="HU10" s="62"/>
      <c r="HV10" s="62"/>
      <c r="HW10" s="62"/>
      <c r="HX10" s="62"/>
      <c r="HY10" s="62"/>
      <c r="HZ10" s="62"/>
      <c r="IA10" s="62"/>
      <c r="IB10" s="62"/>
      <c r="IC10" s="62"/>
      <c r="ID10" s="62"/>
      <c r="IE10" s="62"/>
      <c r="IF10" s="62"/>
      <c r="IG10" s="62"/>
      <c r="IH10" s="62"/>
      <c r="II10" s="62"/>
      <c r="IJ10" s="62"/>
      <c r="IK10" s="62"/>
      <c r="IL10" s="62"/>
      <c r="IM10" s="62"/>
      <c r="IN10" s="62"/>
      <c r="IO10" s="62"/>
      <c r="IP10" s="62"/>
    </row>
    <row r="11" spans="4:250" ht="12.75" customHeight="1">
      <c r="D11" s="61"/>
      <c r="G11" s="61"/>
      <c r="H11" s="61"/>
      <c r="I11" s="61"/>
      <c r="K11" s="61"/>
      <c r="O11" s="61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2"/>
      <c r="FE11" s="62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/>
      <c r="GG11" s="62"/>
      <c r="GH11" s="62"/>
      <c r="GI11" s="62"/>
      <c r="GJ11" s="62"/>
      <c r="GK11" s="62"/>
      <c r="GL11" s="62"/>
      <c r="GM11" s="62"/>
      <c r="GN11" s="62"/>
      <c r="GO11" s="62"/>
      <c r="GP11" s="62"/>
      <c r="GQ11" s="62"/>
      <c r="GR11" s="62"/>
      <c r="GS11" s="62"/>
      <c r="GT11" s="62"/>
      <c r="GU11" s="62"/>
      <c r="GV11" s="62"/>
      <c r="GW11" s="62"/>
      <c r="GX11" s="62"/>
      <c r="GY11" s="62"/>
      <c r="GZ11" s="62"/>
      <c r="HA11" s="62"/>
      <c r="HB11" s="62"/>
      <c r="HC11" s="62"/>
      <c r="HD11" s="62"/>
      <c r="HE11" s="62"/>
      <c r="HF11" s="62"/>
      <c r="HG11" s="62"/>
      <c r="HH11" s="62"/>
      <c r="HI11" s="62"/>
      <c r="HJ11" s="62"/>
      <c r="HK11" s="62"/>
      <c r="HL11" s="62"/>
      <c r="HM11" s="62"/>
      <c r="HN11" s="62"/>
      <c r="HO11" s="62"/>
      <c r="HP11" s="62"/>
      <c r="HQ11" s="62"/>
      <c r="HR11" s="62"/>
      <c r="HS11" s="62"/>
      <c r="HT11" s="62"/>
      <c r="HU11" s="62"/>
      <c r="HV11" s="62"/>
      <c r="HW11" s="62"/>
      <c r="HX11" s="62"/>
      <c r="HY11" s="62"/>
      <c r="HZ11" s="62"/>
      <c r="IA11" s="62"/>
      <c r="IB11" s="62"/>
      <c r="IC11" s="62"/>
      <c r="ID11" s="62"/>
      <c r="IE11" s="62"/>
      <c r="IF11" s="62"/>
      <c r="IG11" s="62"/>
      <c r="IH11" s="62"/>
      <c r="II11" s="62"/>
      <c r="IJ11" s="62"/>
      <c r="IK11" s="62"/>
      <c r="IL11" s="62"/>
      <c r="IM11" s="62"/>
      <c r="IN11" s="62"/>
      <c r="IO11" s="62"/>
      <c r="IP11" s="62"/>
    </row>
    <row r="12" spans="2:250" ht="12.75" customHeight="1">
      <c r="B12" s="61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62"/>
      <c r="FE12" s="62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  <c r="FR12" s="62"/>
      <c r="FS12" s="62"/>
      <c r="FT12" s="62"/>
      <c r="FU12" s="62"/>
      <c r="FV12" s="62"/>
      <c r="FW12" s="62"/>
      <c r="FX12" s="62"/>
      <c r="FY12" s="62"/>
      <c r="FZ12" s="62"/>
      <c r="GA12" s="62"/>
      <c r="GB12" s="62"/>
      <c r="GC12" s="62"/>
      <c r="GD12" s="62"/>
      <c r="GE12" s="62"/>
      <c r="GF12" s="62"/>
      <c r="GG12" s="62"/>
      <c r="GH12" s="62"/>
      <c r="GI12" s="62"/>
      <c r="GJ12" s="62"/>
      <c r="GK12" s="62"/>
      <c r="GL12" s="62"/>
      <c r="GM12" s="62"/>
      <c r="GN12" s="62"/>
      <c r="GO12" s="62"/>
      <c r="GP12" s="62"/>
      <c r="GQ12" s="62"/>
      <c r="GR12" s="62"/>
      <c r="GS12" s="62"/>
      <c r="GT12" s="62"/>
      <c r="GU12" s="62"/>
      <c r="GV12" s="62"/>
      <c r="GW12" s="62"/>
      <c r="GX12" s="62"/>
      <c r="GY12" s="62"/>
      <c r="GZ12" s="62"/>
      <c r="HA12" s="62"/>
      <c r="HB12" s="62"/>
      <c r="HC12" s="62"/>
      <c r="HD12" s="62"/>
      <c r="HE12" s="62"/>
      <c r="HF12" s="62"/>
      <c r="HG12" s="62"/>
      <c r="HH12" s="62"/>
      <c r="HI12" s="62"/>
      <c r="HJ12" s="62"/>
      <c r="HK12" s="62"/>
      <c r="HL12" s="62"/>
      <c r="HM12" s="62"/>
      <c r="HN12" s="62"/>
      <c r="HO12" s="62"/>
      <c r="HP12" s="62"/>
      <c r="HQ12" s="62"/>
      <c r="HR12" s="62"/>
      <c r="HS12" s="62"/>
      <c r="HT12" s="62"/>
      <c r="HU12" s="62"/>
      <c r="HV12" s="62"/>
      <c r="HW12" s="62"/>
      <c r="HX12" s="62"/>
      <c r="HY12" s="62"/>
      <c r="HZ12" s="62"/>
      <c r="IA12" s="62"/>
      <c r="IB12" s="62"/>
      <c r="IC12" s="62"/>
      <c r="ID12" s="62"/>
      <c r="IE12" s="62"/>
      <c r="IF12" s="62"/>
      <c r="IG12" s="62"/>
      <c r="IH12" s="62"/>
      <c r="II12" s="62"/>
      <c r="IJ12" s="62"/>
      <c r="IK12" s="62"/>
      <c r="IL12" s="62"/>
      <c r="IM12" s="62"/>
      <c r="IN12" s="62"/>
      <c r="IO12" s="62"/>
      <c r="IP12" s="62"/>
    </row>
    <row r="13" spans="15:250" ht="12.75" customHeight="1">
      <c r="O13" s="61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  <c r="FX13" s="62"/>
      <c r="FY13" s="62"/>
      <c r="FZ13" s="62"/>
      <c r="GA13" s="62"/>
      <c r="GB13" s="62"/>
      <c r="GC13" s="62"/>
      <c r="GD13" s="62"/>
      <c r="GE13" s="62"/>
      <c r="GF13" s="62"/>
      <c r="GG13" s="62"/>
      <c r="GH13" s="62"/>
      <c r="GI13" s="62"/>
      <c r="GJ13" s="62"/>
      <c r="GK13" s="62"/>
      <c r="GL13" s="62"/>
      <c r="GM13" s="62"/>
      <c r="GN13" s="62"/>
      <c r="GO13" s="62"/>
      <c r="GP13" s="62"/>
      <c r="GQ13" s="62"/>
      <c r="GR13" s="62"/>
      <c r="GS13" s="62"/>
      <c r="GT13" s="62"/>
      <c r="GU13" s="62"/>
      <c r="GV13" s="62"/>
      <c r="GW13" s="62"/>
      <c r="GX13" s="62"/>
      <c r="GY13" s="62"/>
      <c r="GZ13" s="62"/>
      <c r="HA13" s="62"/>
      <c r="HB13" s="62"/>
      <c r="HC13" s="62"/>
      <c r="HD13" s="62"/>
      <c r="HE13" s="62"/>
      <c r="HF13" s="62"/>
      <c r="HG13" s="62"/>
      <c r="HH13" s="62"/>
      <c r="HI13" s="62"/>
      <c r="HJ13" s="62"/>
      <c r="HK13" s="62"/>
      <c r="HL13" s="62"/>
      <c r="HM13" s="62"/>
      <c r="HN13" s="62"/>
      <c r="HO13" s="62"/>
      <c r="HP13" s="62"/>
      <c r="HQ13" s="62"/>
      <c r="HR13" s="62"/>
      <c r="HS13" s="62"/>
      <c r="HT13" s="62"/>
      <c r="HU13" s="62"/>
      <c r="HV13" s="62"/>
      <c r="HW13" s="62"/>
      <c r="HX13" s="62"/>
      <c r="HY13" s="62"/>
      <c r="HZ13" s="62"/>
      <c r="IA13" s="62"/>
      <c r="IB13" s="62"/>
      <c r="IC13" s="62"/>
      <c r="ID13" s="62"/>
      <c r="IE13" s="62"/>
      <c r="IF13" s="62"/>
      <c r="IG13" s="62"/>
      <c r="IH13" s="62"/>
      <c r="II13" s="62"/>
      <c r="IJ13" s="62"/>
      <c r="IK13" s="62"/>
      <c r="IL13" s="62"/>
      <c r="IM13" s="62"/>
      <c r="IN13" s="62"/>
      <c r="IO13" s="62"/>
      <c r="IP13" s="62"/>
    </row>
    <row r="14" spans="1:250" ht="12.75" customHeight="1">
      <c r="A14" s="62"/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  <c r="FX14" s="62"/>
      <c r="FY14" s="62"/>
      <c r="FZ14" s="62"/>
      <c r="GA14" s="62"/>
      <c r="GB14" s="62"/>
      <c r="GC14" s="62"/>
      <c r="GD14" s="62"/>
      <c r="GE14" s="62"/>
      <c r="GF14" s="62"/>
      <c r="GG14" s="62"/>
      <c r="GH14" s="62"/>
      <c r="GI14" s="62"/>
      <c r="GJ14" s="62"/>
      <c r="GK14" s="62"/>
      <c r="GL14" s="62"/>
      <c r="GM14" s="62"/>
      <c r="GN14" s="62"/>
      <c r="GO14" s="62"/>
      <c r="GP14" s="62"/>
      <c r="GQ14" s="62"/>
      <c r="GR14" s="62"/>
      <c r="GS14" s="62"/>
      <c r="GT14" s="62"/>
      <c r="GU14" s="62"/>
      <c r="GV14" s="62"/>
      <c r="GW14" s="62"/>
      <c r="GX14" s="62"/>
      <c r="GY14" s="62"/>
      <c r="GZ14" s="62"/>
      <c r="HA14" s="62"/>
      <c r="HB14" s="62"/>
      <c r="HC14" s="62"/>
      <c r="HD14" s="62"/>
      <c r="HE14" s="62"/>
      <c r="HF14" s="62"/>
      <c r="HG14" s="62"/>
      <c r="HH14" s="62"/>
      <c r="HI14" s="62"/>
      <c r="HJ14" s="62"/>
      <c r="HK14" s="62"/>
      <c r="HL14" s="62"/>
      <c r="HM14" s="62"/>
      <c r="HN14" s="62"/>
      <c r="HO14" s="62"/>
      <c r="HP14" s="62"/>
      <c r="HQ14" s="62"/>
      <c r="HR14" s="62"/>
      <c r="HS14" s="62"/>
      <c r="HT14" s="62"/>
      <c r="HU14" s="62"/>
      <c r="HV14" s="62"/>
      <c r="HW14" s="62"/>
      <c r="HX14" s="62"/>
      <c r="HY14" s="62"/>
      <c r="HZ14" s="62"/>
      <c r="IA14" s="62"/>
      <c r="IB14" s="62"/>
      <c r="IC14" s="62"/>
      <c r="ID14" s="62"/>
      <c r="IE14" s="62"/>
      <c r="IF14" s="62"/>
      <c r="IG14" s="62"/>
      <c r="IH14" s="62"/>
      <c r="II14" s="62"/>
      <c r="IJ14" s="62"/>
      <c r="IK14" s="62"/>
      <c r="IL14" s="62"/>
      <c r="IM14" s="62"/>
      <c r="IN14" s="62"/>
      <c r="IO14" s="62"/>
      <c r="IP14" s="62"/>
    </row>
    <row r="15" spans="1:250" ht="12.75" customHeight="1">
      <c r="A15" s="62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2"/>
      <c r="FR15" s="62"/>
      <c r="FS15" s="62"/>
      <c r="FT15" s="62"/>
      <c r="FU15" s="62"/>
      <c r="FV15" s="62"/>
      <c r="FW15" s="62"/>
      <c r="FX15" s="62"/>
      <c r="FY15" s="62"/>
      <c r="FZ15" s="62"/>
      <c r="GA15" s="62"/>
      <c r="GB15" s="62"/>
      <c r="GC15" s="62"/>
      <c r="GD15" s="62"/>
      <c r="GE15" s="62"/>
      <c r="GF15" s="62"/>
      <c r="GG15" s="62"/>
      <c r="GH15" s="62"/>
      <c r="GI15" s="62"/>
      <c r="GJ15" s="62"/>
      <c r="GK15" s="62"/>
      <c r="GL15" s="62"/>
      <c r="GM15" s="62"/>
      <c r="GN15" s="62"/>
      <c r="GO15" s="62"/>
      <c r="GP15" s="62"/>
      <c r="GQ15" s="62"/>
      <c r="GR15" s="62"/>
      <c r="GS15" s="62"/>
      <c r="GT15" s="62"/>
      <c r="GU15" s="62"/>
      <c r="GV15" s="62"/>
      <c r="GW15" s="62"/>
      <c r="GX15" s="62"/>
      <c r="GY15" s="62"/>
      <c r="GZ15" s="62"/>
      <c r="HA15" s="62"/>
      <c r="HB15" s="62"/>
      <c r="HC15" s="62"/>
      <c r="HD15" s="62"/>
      <c r="HE15" s="62"/>
      <c r="HF15" s="62"/>
      <c r="HG15" s="62"/>
      <c r="HH15" s="62"/>
      <c r="HI15" s="62"/>
      <c r="HJ15" s="62"/>
      <c r="HK15" s="62"/>
      <c r="HL15" s="62"/>
      <c r="HM15" s="62"/>
      <c r="HN15" s="62"/>
      <c r="HO15" s="62"/>
      <c r="HP15" s="62"/>
      <c r="HQ15" s="62"/>
      <c r="HR15" s="62"/>
      <c r="HS15" s="62"/>
      <c r="HT15" s="62"/>
      <c r="HU15" s="62"/>
      <c r="HV15" s="62"/>
      <c r="HW15" s="62"/>
      <c r="HX15" s="62"/>
      <c r="HY15" s="62"/>
      <c r="HZ15" s="62"/>
      <c r="IA15" s="62"/>
      <c r="IB15" s="62"/>
      <c r="IC15" s="62"/>
      <c r="ID15" s="62"/>
      <c r="IE15" s="62"/>
      <c r="IF15" s="62"/>
      <c r="IG15" s="62"/>
      <c r="IH15" s="62"/>
      <c r="II15" s="62"/>
      <c r="IJ15" s="62"/>
      <c r="IK15" s="62"/>
      <c r="IL15" s="62"/>
      <c r="IM15" s="62"/>
      <c r="IN15" s="62"/>
      <c r="IO15" s="62"/>
      <c r="IP15" s="62"/>
    </row>
    <row r="16" spans="1:250" ht="12.75" customHeight="1">
      <c r="A16" s="61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2"/>
      <c r="EO16" s="62"/>
      <c r="EP16" s="62"/>
      <c r="EQ16" s="62"/>
      <c r="ER16" s="62"/>
      <c r="ES16" s="62"/>
      <c r="ET16" s="62"/>
      <c r="EU16" s="62"/>
      <c r="EV16" s="62"/>
      <c r="EW16" s="62"/>
      <c r="EX16" s="62"/>
      <c r="EY16" s="62"/>
      <c r="EZ16" s="62"/>
      <c r="FA16" s="62"/>
      <c r="FB16" s="62"/>
      <c r="FC16" s="62"/>
      <c r="FD16" s="62"/>
      <c r="FE16" s="62"/>
      <c r="FF16" s="62"/>
      <c r="FG16" s="62"/>
      <c r="FH16" s="62"/>
      <c r="FI16" s="62"/>
      <c r="FJ16" s="62"/>
      <c r="FK16" s="62"/>
      <c r="FL16" s="62"/>
      <c r="FM16" s="62"/>
      <c r="FN16" s="62"/>
      <c r="FO16" s="62"/>
      <c r="FP16" s="62"/>
      <c r="FQ16" s="62"/>
      <c r="FR16" s="62"/>
      <c r="FS16" s="62"/>
      <c r="FT16" s="62"/>
      <c r="FU16" s="62"/>
      <c r="FV16" s="62"/>
      <c r="FW16" s="62"/>
      <c r="FX16" s="62"/>
      <c r="FY16" s="62"/>
      <c r="FZ16" s="62"/>
      <c r="GA16" s="62"/>
      <c r="GB16" s="62"/>
      <c r="GC16" s="62"/>
      <c r="GD16" s="62"/>
      <c r="GE16" s="62"/>
      <c r="GF16" s="62"/>
      <c r="GG16" s="62"/>
      <c r="GH16" s="62"/>
      <c r="GI16" s="62"/>
      <c r="GJ16" s="62"/>
      <c r="GK16" s="62"/>
      <c r="GL16" s="62"/>
      <c r="GM16" s="62"/>
      <c r="GN16" s="62"/>
      <c r="GO16" s="62"/>
      <c r="GP16" s="62"/>
      <c r="GQ16" s="62"/>
      <c r="GR16" s="62"/>
      <c r="GS16" s="62"/>
      <c r="GT16" s="62"/>
      <c r="GU16" s="62"/>
      <c r="GV16" s="62"/>
      <c r="GW16" s="62"/>
      <c r="GX16" s="62"/>
      <c r="GY16" s="62"/>
      <c r="GZ16" s="62"/>
      <c r="HA16" s="62"/>
      <c r="HB16" s="62"/>
      <c r="HC16" s="62"/>
      <c r="HD16" s="62"/>
      <c r="HE16" s="62"/>
      <c r="HF16" s="62"/>
      <c r="HG16" s="62"/>
      <c r="HH16" s="62"/>
      <c r="HI16" s="62"/>
      <c r="HJ16" s="62"/>
      <c r="HK16" s="62"/>
      <c r="HL16" s="62"/>
      <c r="HM16" s="62"/>
      <c r="HN16" s="62"/>
      <c r="HO16" s="62"/>
      <c r="HP16" s="62"/>
      <c r="HQ16" s="62"/>
      <c r="HR16" s="62"/>
      <c r="HS16" s="62"/>
      <c r="HT16" s="62"/>
      <c r="HU16" s="62"/>
      <c r="HV16" s="62"/>
      <c r="HW16" s="62"/>
      <c r="HX16" s="62"/>
      <c r="HY16" s="62"/>
      <c r="HZ16" s="62"/>
      <c r="IA16" s="62"/>
      <c r="IB16" s="62"/>
      <c r="IC16" s="62"/>
      <c r="ID16" s="62"/>
      <c r="IE16" s="62"/>
      <c r="IF16" s="62"/>
      <c r="IG16" s="62"/>
      <c r="IH16" s="62"/>
      <c r="II16" s="62"/>
      <c r="IJ16" s="62"/>
      <c r="IK16" s="62"/>
      <c r="IL16" s="62"/>
      <c r="IM16" s="62"/>
      <c r="IN16" s="62"/>
      <c r="IO16" s="62"/>
      <c r="IP16" s="62"/>
    </row>
  </sheetData>
  <sheetProtection formatCells="0" formatColumns="0" formatRows="0"/>
  <mergeCells count="18">
    <mergeCell ref="N5:N6"/>
    <mergeCell ref="O5:O6"/>
    <mergeCell ref="H5:H6"/>
    <mergeCell ref="I5:I6"/>
    <mergeCell ref="J5:J6"/>
    <mergeCell ref="K5:K6"/>
    <mergeCell ref="L5:L6"/>
    <mergeCell ref="M5:M6"/>
    <mergeCell ref="A2:O2"/>
    <mergeCell ref="B4:H4"/>
    <mergeCell ref="I4:O4"/>
    <mergeCell ref="A4:A6"/>
    <mergeCell ref="B5:B6"/>
    <mergeCell ref="C5:C6"/>
    <mergeCell ref="D5:D6"/>
    <mergeCell ref="E5:E6"/>
    <mergeCell ref="F5:F6"/>
    <mergeCell ref="G5:G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showGridLines="0" showZeros="0" zoomScalePageLayoutView="0" workbookViewId="0" topLeftCell="A1">
      <selection activeCell="I1" sqref="I1"/>
    </sheetView>
  </sheetViews>
  <sheetFormatPr defaultColWidth="6.875" defaultRowHeight="12.75" customHeight="1"/>
  <cols>
    <col min="1" max="1" width="8.75390625" style="30" customWidth="1"/>
    <col min="2" max="2" width="13.50390625" style="30" customWidth="1"/>
    <col min="3" max="5" width="15.125" style="30" customWidth="1"/>
    <col min="6" max="6" width="23.625" style="30" customWidth="1"/>
    <col min="7" max="7" width="29.375" style="30" customWidth="1"/>
    <col min="8" max="9" width="20.625" style="30" customWidth="1"/>
    <col min="10" max="10" width="8.75390625" style="30" customWidth="1"/>
    <col min="11" max="16384" width="6.875" style="30" customWidth="1"/>
  </cols>
  <sheetData>
    <row r="1" spans="1:10" ht="18.75" customHeight="1">
      <c r="A1" s="31"/>
      <c r="B1" s="31"/>
      <c r="C1" s="31"/>
      <c r="D1" s="31"/>
      <c r="E1" s="32"/>
      <c r="F1" s="31"/>
      <c r="G1" s="31"/>
      <c r="H1" s="31"/>
      <c r="I1" s="31" t="s">
        <v>334</v>
      </c>
      <c r="J1" s="31"/>
    </row>
    <row r="2" spans="1:10" ht="18.75" customHeight="1">
      <c r="A2" s="834" t="s">
        <v>335</v>
      </c>
      <c r="B2" s="834"/>
      <c r="C2" s="834"/>
      <c r="D2" s="834"/>
      <c r="E2" s="834"/>
      <c r="F2" s="834"/>
      <c r="G2" s="834"/>
      <c r="H2" s="834"/>
      <c r="I2" s="834"/>
      <c r="J2" s="31"/>
    </row>
    <row r="3" spans="1:9" ht="18.75" customHeight="1">
      <c r="A3" s="4" t="s">
        <v>2</v>
      </c>
      <c r="I3" s="49" t="s">
        <v>78</v>
      </c>
    </row>
    <row r="4" spans="1:10" ht="32.25" customHeight="1">
      <c r="A4" s="839" t="s">
        <v>151</v>
      </c>
      <c r="B4" s="841" t="s">
        <v>80</v>
      </c>
      <c r="C4" s="835" t="s">
        <v>336</v>
      </c>
      <c r="D4" s="836"/>
      <c r="E4" s="837"/>
      <c r="F4" s="836" t="s">
        <v>337</v>
      </c>
      <c r="G4" s="835" t="s">
        <v>338</v>
      </c>
      <c r="H4" s="835" t="s">
        <v>339</v>
      </c>
      <c r="I4" s="838"/>
      <c r="J4" s="31"/>
    </row>
    <row r="5" spans="1:10" ht="24.75" customHeight="1">
      <c r="A5" s="840"/>
      <c r="B5" s="842"/>
      <c r="C5" s="33" t="s">
        <v>340</v>
      </c>
      <c r="D5" s="34" t="s">
        <v>124</v>
      </c>
      <c r="E5" s="35" t="s">
        <v>125</v>
      </c>
      <c r="F5" s="843"/>
      <c r="G5" s="844"/>
      <c r="H5" s="37" t="s">
        <v>341</v>
      </c>
      <c r="I5" s="50" t="s">
        <v>342</v>
      </c>
      <c r="J5" s="31"/>
    </row>
    <row r="6" spans="1:10" ht="24.75" customHeight="1">
      <c r="A6" s="38"/>
      <c r="B6" s="39" t="s">
        <v>81</v>
      </c>
      <c r="C6" s="40">
        <f>SUM(D6:E6)</f>
        <v>2236.6</v>
      </c>
      <c r="D6" s="40">
        <v>1917.6</v>
      </c>
      <c r="E6" s="40">
        <v>319</v>
      </c>
      <c r="F6" s="36"/>
      <c r="G6" s="41"/>
      <c r="H6" s="42"/>
      <c r="I6" s="50"/>
      <c r="J6" s="31"/>
    </row>
    <row r="7" spans="1:10" ht="178.5" customHeight="1">
      <c r="A7" s="43" t="s">
        <v>241</v>
      </c>
      <c r="B7" s="44" t="s">
        <v>94</v>
      </c>
      <c r="C7" s="45">
        <f>SUM(D7:E7)</f>
        <v>2236.6</v>
      </c>
      <c r="D7" s="45">
        <v>1917.6</v>
      </c>
      <c r="E7" s="45">
        <v>319</v>
      </c>
      <c r="F7" s="44" t="s">
        <v>343</v>
      </c>
      <c r="G7" s="46" t="s">
        <v>344</v>
      </c>
      <c r="H7" s="44" t="s">
        <v>345</v>
      </c>
      <c r="I7" s="51" t="s">
        <v>346</v>
      </c>
      <c r="J7" s="47"/>
    </row>
    <row r="8" spans="1:10" ht="49.5" customHeight="1">
      <c r="A8" s="47"/>
      <c r="B8" s="47"/>
      <c r="C8" s="47"/>
      <c r="D8" s="47"/>
      <c r="E8" s="48"/>
      <c r="F8" s="47"/>
      <c r="G8" s="47"/>
      <c r="H8" s="47"/>
      <c r="I8" s="47"/>
      <c r="J8" s="31"/>
    </row>
    <row r="9" spans="1:10" ht="18.75" customHeight="1">
      <c r="A9" s="31"/>
      <c r="B9" s="47"/>
      <c r="C9" s="47"/>
      <c r="D9" s="47"/>
      <c r="E9" s="32"/>
      <c r="F9" s="31"/>
      <c r="G9" s="31"/>
      <c r="H9" s="47"/>
      <c r="I9" s="47"/>
      <c r="J9" s="31"/>
    </row>
    <row r="10" spans="1:10" ht="18.75" customHeight="1">
      <c r="A10" s="31"/>
      <c r="B10" s="47"/>
      <c r="C10" s="47"/>
      <c r="D10" s="47"/>
      <c r="E10" s="48"/>
      <c r="F10" s="31"/>
      <c r="G10" s="31"/>
      <c r="H10" s="31"/>
      <c r="I10" s="31"/>
      <c r="J10" s="31"/>
    </row>
    <row r="11" spans="1:10" ht="18.75" customHeight="1">
      <c r="A11" s="31"/>
      <c r="B11" s="47"/>
      <c r="C11" s="31"/>
      <c r="D11" s="47"/>
      <c r="E11" s="32"/>
      <c r="F11" s="31"/>
      <c r="G11" s="31"/>
      <c r="H11" s="47"/>
      <c r="I11" s="47"/>
      <c r="J11" s="31"/>
    </row>
    <row r="12" spans="1:10" ht="18.75" customHeight="1">
      <c r="A12" s="31"/>
      <c r="B12" s="31"/>
      <c r="C12" s="47"/>
      <c r="D12" s="47"/>
      <c r="E12" s="32"/>
      <c r="F12" s="31"/>
      <c r="G12" s="31"/>
      <c r="H12" s="31"/>
      <c r="I12" s="31"/>
      <c r="J12" s="31"/>
    </row>
    <row r="13" spans="1:10" ht="18.75" customHeight="1">
      <c r="A13" s="31"/>
      <c r="B13" s="31"/>
      <c r="C13" s="47"/>
      <c r="D13" s="47"/>
      <c r="E13" s="48"/>
      <c r="F13" s="31"/>
      <c r="G13" s="47"/>
      <c r="H13" s="47"/>
      <c r="I13" s="31"/>
      <c r="J13" s="31"/>
    </row>
    <row r="14" spans="1:10" ht="18.75" customHeight="1">
      <c r="A14" s="31"/>
      <c r="B14" s="31"/>
      <c r="C14" s="31"/>
      <c r="D14" s="31"/>
      <c r="E14" s="32"/>
      <c r="F14" s="31"/>
      <c r="G14" s="31"/>
      <c r="H14" s="31"/>
      <c r="I14" s="31"/>
      <c r="J14" s="31"/>
    </row>
  </sheetData>
  <sheetProtection formatCells="0" formatColumns="0" formatRows="0"/>
  <mergeCells count="7">
    <mergeCell ref="A2:I2"/>
    <mergeCell ref="C4:E4"/>
    <mergeCell ref="H4:I4"/>
    <mergeCell ref="A4:A5"/>
    <mergeCell ref="B4:B5"/>
    <mergeCell ref="F4:F5"/>
    <mergeCell ref="G4:G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17"/>
  <sheetViews>
    <sheetView showGridLines="0" showZeros="0" zoomScalePageLayoutView="0" workbookViewId="0" topLeftCell="A5">
      <selection activeCell="A2" sqref="A2:P18"/>
    </sheetView>
  </sheetViews>
  <sheetFormatPr defaultColWidth="6.875" defaultRowHeight="22.5" customHeight="1"/>
  <cols>
    <col min="1" max="1" width="3.75390625" style="539" customWidth="1"/>
    <col min="2" max="3" width="3.375" style="539" customWidth="1"/>
    <col min="4" max="4" width="7.375" style="539" customWidth="1"/>
    <col min="5" max="5" width="39.50390625" style="539" customWidth="1"/>
    <col min="6" max="6" width="9.50390625" style="539" customWidth="1"/>
    <col min="7" max="9" width="12.875" style="539" customWidth="1"/>
    <col min="10" max="16" width="10.50390625" style="539" customWidth="1"/>
    <col min="17" max="247" width="6.75390625" style="539" customWidth="1"/>
    <col min="248" max="16384" width="6.875" style="540" customWidth="1"/>
  </cols>
  <sheetData>
    <row r="1" spans="2:247" ht="22.5" customHeight="1">
      <c r="B1" s="541"/>
      <c r="C1" s="541"/>
      <c r="D1" s="541"/>
      <c r="E1" s="541"/>
      <c r="F1" s="541"/>
      <c r="G1" s="541"/>
      <c r="H1" s="541"/>
      <c r="I1" s="541"/>
      <c r="J1" s="541"/>
      <c r="K1" s="541"/>
      <c r="L1" s="541"/>
      <c r="P1" s="546" t="s">
        <v>95</v>
      </c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</row>
    <row r="2" spans="1:247" ht="22.5" customHeight="1">
      <c r="A2" s="608" t="s">
        <v>96</v>
      </c>
      <c r="B2" s="608"/>
      <c r="C2" s="608"/>
      <c r="D2" s="608"/>
      <c r="E2" s="608"/>
      <c r="F2" s="608"/>
      <c r="G2" s="608"/>
      <c r="H2" s="608"/>
      <c r="I2" s="608"/>
      <c r="J2" s="608"/>
      <c r="K2" s="608"/>
      <c r="L2" s="608"/>
      <c r="M2" s="608"/>
      <c r="N2" s="608"/>
      <c r="O2" s="608"/>
      <c r="P2" s="608"/>
      <c r="Q2" s="558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</row>
    <row r="3" spans="1:247" ht="22.5" customHeight="1">
      <c r="A3" s="599" t="s">
        <v>2</v>
      </c>
      <c r="B3" s="599"/>
      <c r="C3" s="599"/>
      <c r="D3" s="599"/>
      <c r="E3" s="599"/>
      <c r="F3" s="609"/>
      <c r="G3" s="609"/>
      <c r="H3" s="609"/>
      <c r="I3" s="609"/>
      <c r="J3" s="547"/>
      <c r="K3" s="547"/>
      <c r="L3" s="547"/>
      <c r="O3" s="610" t="s">
        <v>78</v>
      </c>
      <c r="P3" s="610"/>
      <c r="Q3" s="559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</row>
    <row r="4" spans="1:247" ht="24.75" customHeight="1">
      <c r="A4" s="858" t="s">
        <v>97</v>
      </c>
      <c r="B4" s="858"/>
      <c r="C4" s="858"/>
      <c r="D4" s="611" t="s">
        <v>79</v>
      </c>
      <c r="E4" s="612" t="s">
        <v>98</v>
      </c>
      <c r="F4" s="611" t="s">
        <v>99</v>
      </c>
      <c r="G4" s="859" t="s">
        <v>82</v>
      </c>
      <c r="H4" s="859"/>
      <c r="I4" s="859"/>
      <c r="J4" s="611" t="s">
        <v>83</v>
      </c>
      <c r="K4" s="611" t="s">
        <v>84</v>
      </c>
      <c r="L4" s="611" t="s">
        <v>85</v>
      </c>
      <c r="M4" s="611" t="s">
        <v>86</v>
      </c>
      <c r="N4" s="611" t="s">
        <v>87</v>
      </c>
      <c r="O4" s="860" t="s">
        <v>88</v>
      </c>
      <c r="P4" s="860" t="s">
        <v>89</v>
      </c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</row>
    <row r="5" spans="1:247" ht="39" customHeight="1">
      <c r="A5" s="542" t="s">
        <v>100</v>
      </c>
      <c r="B5" s="542" t="s">
        <v>101</v>
      </c>
      <c r="C5" s="542" t="s">
        <v>102</v>
      </c>
      <c r="D5" s="611"/>
      <c r="E5" s="612"/>
      <c r="F5" s="611"/>
      <c r="G5" s="542" t="s">
        <v>90</v>
      </c>
      <c r="H5" s="542" t="s">
        <v>91</v>
      </c>
      <c r="I5" s="542" t="s">
        <v>92</v>
      </c>
      <c r="J5" s="611"/>
      <c r="K5" s="611"/>
      <c r="L5" s="611"/>
      <c r="M5" s="611"/>
      <c r="N5" s="611"/>
      <c r="O5" s="860"/>
      <c r="P5" s="860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</row>
    <row r="6" spans="1:247" s="537" customFormat="1" ht="24.75" customHeight="1">
      <c r="A6" s="86"/>
      <c r="B6" s="86"/>
      <c r="C6" s="86"/>
      <c r="D6" s="86"/>
      <c r="E6" s="861" t="s">
        <v>103</v>
      </c>
      <c r="F6" s="548">
        <f>SUM(G6)</f>
        <v>2236.6</v>
      </c>
      <c r="G6" s="548">
        <f>SUM(H6:I6)</f>
        <v>2236.6</v>
      </c>
      <c r="H6" s="548">
        <f>SUM(H7+H15)</f>
        <v>1236.6</v>
      </c>
      <c r="I6" s="548">
        <f>SUM(I7)</f>
        <v>1000</v>
      </c>
      <c r="J6" s="549">
        <f aca="true" t="shared" si="0" ref="J6:P6">SUM(J7)</f>
        <v>0</v>
      </c>
      <c r="K6" s="549">
        <f t="shared" si="0"/>
        <v>0</v>
      </c>
      <c r="L6" s="549">
        <f t="shared" si="0"/>
        <v>0</v>
      </c>
      <c r="M6" s="549">
        <f t="shared" si="0"/>
        <v>0</v>
      </c>
      <c r="N6" s="549">
        <f t="shared" si="0"/>
        <v>0</v>
      </c>
      <c r="O6" s="549">
        <f t="shared" si="0"/>
        <v>0</v>
      </c>
      <c r="P6" s="549">
        <f t="shared" si="0"/>
        <v>0</v>
      </c>
      <c r="Q6" s="560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  <c r="FH6" s="62"/>
      <c r="FI6" s="62"/>
      <c r="FJ6" s="62"/>
      <c r="FK6" s="62"/>
      <c r="FL6" s="62"/>
      <c r="FM6" s="62"/>
      <c r="FN6" s="62"/>
      <c r="FO6" s="62"/>
      <c r="FP6" s="62"/>
      <c r="FQ6" s="62"/>
      <c r="FR6" s="62"/>
      <c r="FS6" s="62"/>
      <c r="FT6" s="62"/>
      <c r="FU6" s="62"/>
      <c r="FV6" s="62"/>
      <c r="FW6" s="62"/>
      <c r="FX6" s="62"/>
      <c r="FY6" s="62"/>
      <c r="FZ6" s="62"/>
      <c r="GA6" s="62"/>
      <c r="GB6" s="62"/>
      <c r="GC6" s="62"/>
      <c r="GD6" s="62"/>
      <c r="GE6" s="62"/>
      <c r="GF6" s="62"/>
      <c r="GG6" s="62"/>
      <c r="GH6" s="62"/>
      <c r="GI6" s="62"/>
      <c r="GJ6" s="62"/>
      <c r="GK6" s="62"/>
      <c r="GL6" s="62"/>
      <c r="GM6" s="62"/>
      <c r="GN6" s="62"/>
      <c r="GO6" s="62"/>
      <c r="GP6" s="62"/>
      <c r="GQ6" s="62"/>
      <c r="GR6" s="62"/>
      <c r="GS6" s="62"/>
      <c r="GT6" s="62"/>
      <c r="GU6" s="62"/>
      <c r="GV6" s="62"/>
      <c r="GW6" s="62"/>
      <c r="GX6" s="62"/>
      <c r="GY6" s="62"/>
      <c r="GZ6" s="62"/>
      <c r="HA6" s="62"/>
      <c r="HB6" s="62"/>
      <c r="HC6" s="62"/>
      <c r="HD6" s="62"/>
      <c r="HE6" s="62"/>
      <c r="HF6" s="62"/>
      <c r="HG6" s="62"/>
      <c r="HH6" s="62"/>
      <c r="HI6" s="62"/>
      <c r="HJ6" s="62"/>
      <c r="HK6" s="62"/>
      <c r="HL6" s="62"/>
      <c r="HM6" s="62"/>
      <c r="HN6" s="62"/>
      <c r="HO6" s="62"/>
      <c r="HP6" s="62"/>
      <c r="HQ6" s="62"/>
      <c r="HR6" s="62"/>
      <c r="HS6" s="62"/>
      <c r="HT6" s="62"/>
      <c r="HU6" s="62"/>
      <c r="HV6" s="62"/>
      <c r="HW6" s="62"/>
      <c r="HX6" s="62"/>
      <c r="HY6" s="62"/>
      <c r="HZ6" s="62"/>
      <c r="IA6" s="62"/>
      <c r="IB6" s="62"/>
      <c r="IC6" s="62"/>
      <c r="ID6" s="62"/>
      <c r="IE6" s="62"/>
      <c r="IF6" s="62"/>
      <c r="IG6" s="62"/>
      <c r="IH6" s="62"/>
      <c r="II6" s="62"/>
      <c r="IJ6" s="62"/>
      <c r="IK6" s="62"/>
      <c r="IL6" s="62"/>
      <c r="IM6" s="62"/>
    </row>
    <row r="7" spans="1:247" s="538" customFormat="1" ht="24.75" customHeight="1">
      <c r="A7" s="81">
        <v>212</v>
      </c>
      <c r="B7" s="81"/>
      <c r="C7" s="81"/>
      <c r="D7" s="81">
        <v>183001</v>
      </c>
      <c r="E7" s="131" t="s">
        <v>104</v>
      </c>
      <c r="F7" s="862">
        <f aca="true" t="shared" si="1" ref="F7:F17">SUM(G7)</f>
        <v>2204.6</v>
      </c>
      <c r="G7" s="862">
        <f aca="true" t="shared" si="2" ref="G7:G17">SUM(H7:I7)</f>
        <v>2204.6</v>
      </c>
      <c r="H7" s="543">
        <f>SUM(H8+H13)</f>
        <v>1204.6</v>
      </c>
      <c r="I7" s="543">
        <v>1000</v>
      </c>
      <c r="J7" s="81"/>
      <c r="K7" s="81"/>
      <c r="L7" s="81"/>
      <c r="M7" s="81"/>
      <c r="N7" s="81"/>
      <c r="O7" s="550"/>
      <c r="P7" s="557"/>
      <c r="Q7" s="561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155"/>
      <c r="AO7" s="155"/>
      <c r="AP7" s="155"/>
      <c r="AQ7" s="155"/>
      <c r="AR7" s="155"/>
      <c r="AS7" s="155"/>
      <c r="AT7" s="155"/>
      <c r="AU7" s="155"/>
      <c r="AV7" s="155"/>
      <c r="AW7" s="155"/>
      <c r="AX7" s="155"/>
      <c r="AY7" s="155"/>
      <c r="AZ7" s="155"/>
      <c r="BA7" s="155"/>
      <c r="BB7" s="155"/>
      <c r="BC7" s="155"/>
      <c r="BD7" s="155"/>
      <c r="BE7" s="155"/>
      <c r="BF7" s="155"/>
      <c r="BG7" s="155"/>
      <c r="BH7" s="155"/>
      <c r="BI7" s="155"/>
      <c r="BJ7" s="155"/>
      <c r="BK7" s="155"/>
      <c r="BL7" s="155"/>
      <c r="BM7" s="155"/>
      <c r="BN7" s="155"/>
      <c r="BO7" s="155"/>
      <c r="BP7" s="155"/>
      <c r="BQ7" s="155"/>
      <c r="BR7" s="155"/>
      <c r="BS7" s="155"/>
      <c r="BT7" s="155"/>
      <c r="BU7" s="155"/>
      <c r="BV7" s="155"/>
      <c r="BW7" s="155"/>
      <c r="BX7" s="155"/>
      <c r="BY7" s="155"/>
      <c r="BZ7" s="155"/>
      <c r="CA7" s="155"/>
      <c r="CB7" s="155"/>
      <c r="CC7" s="155"/>
      <c r="CD7" s="155"/>
      <c r="CE7" s="155"/>
      <c r="CF7" s="155"/>
      <c r="CG7" s="155"/>
      <c r="CH7" s="155"/>
      <c r="CI7" s="155"/>
      <c r="CJ7" s="155"/>
      <c r="CK7" s="155"/>
      <c r="CL7" s="155"/>
      <c r="CM7" s="155"/>
      <c r="CN7" s="155"/>
      <c r="CO7" s="155"/>
      <c r="CP7" s="155"/>
      <c r="CQ7" s="155"/>
      <c r="CR7" s="155"/>
      <c r="CS7" s="155"/>
      <c r="CT7" s="155"/>
      <c r="CU7" s="155"/>
      <c r="CV7" s="155"/>
      <c r="CW7" s="155"/>
      <c r="CX7" s="155"/>
      <c r="CY7" s="155"/>
      <c r="CZ7" s="155"/>
      <c r="DA7" s="155"/>
      <c r="DB7" s="155"/>
      <c r="DC7" s="155"/>
      <c r="DD7" s="155"/>
      <c r="DE7" s="155"/>
      <c r="DF7" s="155"/>
      <c r="DG7" s="155"/>
      <c r="DH7" s="155"/>
      <c r="DI7" s="155"/>
      <c r="DJ7" s="155"/>
      <c r="DK7" s="155"/>
      <c r="DL7" s="155"/>
      <c r="DM7" s="155"/>
      <c r="DN7" s="155"/>
      <c r="DO7" s="155"/>
      <c r="DP7" s="155"/>
      <c r="DQ7" s="155"/>
      <c r="DR7" s="155"/>
      <c r="DS7" s="155"/>
      <c r="DT7" s="155"/>
      <c r="DU7" s="155"/>
      <c r="DV7" s="155"/>
      <c r="DW7" s="155"/>
      <c r="DX7" s="155"/>
      <c r="DY7" s="155"/>
      <c r="DZ7" s="155"/>
      <c r="EA7" s="155"/>
      <c r="EB7" s="155"/>
      <c r="EC7" s="155"/>
      <c r="ED7" s="155"/>
      <c r="EE7" s="155"/>
      <c r="EF7" s="155"/>
      <c r="EG7" s="155"/>
      <c r="EH7" s="155"/>
      <c r="EI7" s="155"/>
      <c r="EJ7" s="155"/>
      <c r="EK7" s="155"/>
      <c r="EL7" s="155"/>
      <c r="EM7" s="155"/>
      <c r="EN7" s="155"/>
      <c r="EO7" s="155"/>
      <c r="EP7" s="155"/>
      <c r="EQ7" s="155"/>
      <c r="ER7" s="155"/>
      <c r="ES7" s="155"/>
      <c r="ET7" s="155"/>
      <c r="EU7" s="155"/>
      <c r="EV7" s="155"/>
      <c r="EW7" s="155"/>
      <c r="EX7" s="155"/>
      <c r="EY7" s="155"/>
      <c r="EZ7" s="155"/>
      <c r="FA7" s="155"/>
      <c r="FB7" s="155"/>
      <c r="FC7" s="155"/>
      <c r="FD7" s="155"/>
      <c r="FE7" s="155"/>
      <c r="FF7" s="155"/>
      <c r="FG7" s="155"/>
      <c r="FH7" s="155"/>
      <c r="FI7" s="155"/>
      <c r="FJ7" s="155"/>
      <c r="FK7" s="155"/>
      <c r="FL7" s="155"/>
      <c r="FM7" s="155"/>
      <c r="FN7" s="155"/>
      <c r="FO7" s="155"/>
      <c r="FP7" s="155"/>
      <c r="FQ7" s="155"/>
      <c r="FR7" s="155"/>
      <c r="FS7" s="155"/>
      <c r="FT7" s="155"/>
      <c r="FU7" s="155"/>
      <c r="FV7" s="155"/>
      <c r="FW7" s="155"/>
      <c r="FX7" s="155"/>
      <c r="FY7" s="155"/>
      <c r="FZ7" s="155"/>
      <c r="GA7" s="155"/>
      <c r="GB7" s="155"/>
      <c r="GC7" s="155"/>
      <c r="GD7" s="155"/>
      <c r="GE7" s="155"/>
      <c r="GF7" s="155"/>
      <c r="GG7" s="155"/>
      <c r="GH7" s="155"/>
      <c r="GI7" s="155"/>
      <c r="GJ7" s="155"/>
      <c r="GK7" s="155"/>
      <c r="GL7" s="155"/>
      <c r="GM7" s="155"/>
      <c r="GN7" s="155"/>
      <c r="GO7" s="155"/>
      <c r="GP7" s="155"/>
      <c r="GQ7" s="155"/>
      <c r="GR7" s="155"/>
      <c r="GS7" s="155"/>
      <c r="GT7" s="155"/>
      <c r="GU7" s="155"/>
      <c r="GV7" s="155"/>
      <c r="GW7" s="155"/>
      <c r="GX7" s="155"/>
      <c r="GY7" s="155"/>
      <c r="GZ7" s="155"/>
      <c r="HA7" s="155"/>
      <c r="HB7" s="155"/>
      <c r="HC7" s="155"/>
      <c r="HD7" s="155"/>
      <c r="HE7" s="155"/>
      <c r="HF7" s="155"/>
      <c r="HG7" s="155"/>
      <c r="HH7" s="155"/>
      <c r="HI7" s="155"/>
      <c r="HJ7" s="155"/>
      <c r="HK7" s="155"/>
      <c r="HL7" s="155"/>
      <c r="HM7" s="155"/>
      <c r="HN7" s="155"/>
      <c r="HO7" s="155"/>
      <c r="HP7" s="155"/>
      <c r="HQ7" s="155"/>
      <c r="HR7" s="155"/>
      <c r="HS7" s="155"/>
      <c r="HT7" s="155"/>
      <c r="HU7" s="155"/>
      <c r="HV7" s="155"/>
      <c r="HW7" s="155"/>
      <c r="HX7" s="155"/>
      <c r="HY7" s="155"/>
      <c r="HZ7" s="155"/>
      <c r="IA7" s="155"/>
      <c r="IB7" s="155"/>
      <c r="IC7" s="155"/>
      <c r="ID7" s="155"/>
      <c r="IE7" s="155"/>
      <c r="IF7" s="155"/>
      <c r="IG7" s="155"/>
      <c r="IH7" s="155"/>
      <c r="II7" s="155"/>
      <c r="IJ7" s="155"/>
      <c r="IK7" s="155"/>
      <c r="IL7" s="155"/>
      <c r="IM7" s="155"/>
    </row>
    <row r="8" spans="1:247" s="537" customFormat="1" ht="24.75" customHeight="1">
      <c r="A8" s="81">
        <v>212</v>
      </c>
      <c r="B8" s="83" t="s">
        <v>105</v>
      </c>
      <c r="C8" s="81"/>
      <c r="D8" s="81">
        <v>183001</v>
      </c>
      <c r="E8" s="82" t="s">
        <v>106</v>
      </c>
      <c r="F8" s="548">
        <f t="shared" si="1"/>
        <v>2174.6</v>
      </c>
      <c r="G8" s="548">
        <f t="shared" si="2"/>
        <v>2174.6</v>
      </c>
      <c r="H8" s="544">
        <f>SUM(H9:H12)</f>
        <v>1174.6</v>
      </c>
      <c r="I8" s="544">
        <v>1000</v>
      </c>
      <c r="J8" s="86"/>
      <c r="K8" s="86"/>
      <c r="L8" s="86"/>
      <c r="M8" s="86"/>
      <c r="N8" s="86"/>
      <c r="O8" s="551"/>
      <c r="P8" s="863"/>
      <c r="Q8" s="560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  <c r="IJ8" s="62"/>
      <c r="IK8" s="62"/>
      <c r="IL8" s="62"/>
      <c r="IM8" s="62"/>
    </row>
    <row r="9" spans="1:247" s="537" customFormat="1" ht="24.75" customHeight="1">
      <c r="A9" s="85">
        <v>212</v>
      </c>
      <c r="B9" s="85" t="s">
        <v>105</v>
      </c>
      <c r="C9" s="85" t="s">
        <v>105</v>
      </c>
      <c r="D9" s="86">
        <v>183001</v>
      </c>
      <c r="E9" s="87" t="s">
        <v>107</v>
      </c>
      <c r="F9" s="548">
        <f t="shared" si="1"/>
        <v>1917.6</v>
      </c>
      <c r="G9" s="548">
        <f t="shared" si="2"/>
        <v>1917.6</v>
      </c>
      <c r="H9" s="544">
        <v>917.6</v>
      </c>
      <c r="I9" s="544">
        <v>1000</v>
      </c>
      <c r="J9" s="86"/>
      <c r="K9" s="86"/>
      <c r="L9" s="86"/>
      <c r="M9" s="86"/>
      <c r="N9" s="86"/>
      <c r="O9" s="551"/>
      <c r="P9" s="863"/>
      <c r="Q9" s="560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62"/>
      <c r="GS9" s="62"/>
      <c r="GT9" s="62"/>
      <c r="GU9" s="62"/>
      <c r="GV9" s="62"/>
      <c r="GW9" s="62"/>
      <c r="GX9" s="62"/>
      <c r="GY9" s="62"/>
      <c r="GZ9" s="62"/>
      <c r="HA9" s="62"/>
      <c r="HB9" s="62"/>
      <c r="HC9" s="62"/>
      <c r="HD9" s="62"/>
      <c r="HE9" s="62"/>
      <c r="HF9" s="62"/>
      <c r="HG9" s="62"/>
      <c r="HH9" s="62"/>
      <c r="HI9" s="62"/>
      <c r="HJ9" s="62"/>
      <c r="HK9" s="62"/>
      <c r="HL9" s="62"/>
      <c r="HM9" s="62"/>
      <c r="HN9" s="62"/>
      <c r="HO9" s="62"/>
      <c r="HP9" s="62"/>
      <c r="HQ9" s="62"/>
      <c r="HR9" s="62"/>
      <c r="HS9" s="62"/>
      <c r="HT9" s="62"/>
      <c r="HU9" s="62"/>
      <c r="HV9" s="62"/>
      <c r="HW9" s="62"/>
      <c r="HX9" s="62"/>
      <c r="HY9" s="62"/>
      <c r="HZ9" s="62"/>
      <c r="IA9" s="62"/>
      <c r="IB9" s="62"/>
      <c r="IC9" s="62"/>
      <c r="ID9" s="62"/>
      <c r="IE9" s="62"/>
      <c r="IF9" s="62"/>
      <c r="IG9" s="62"/>
      <c r="IH9" s="62"/>
      <c r="II9" s="62"/>
      <c r="IJ9" s="62"/>
      <c r="IK9" s="62"/>
      <c r="IL9" s="62"/>
      <c r="IM9" s="62"/>
    </row>
    <row r="10" spans="1:247" s="537" customFormat="1" ht="24.75" customHeight="1">
      <c r="A10" s="89" t="s">
        <v>108</v>
      </c>
      <c r="B10" s="89" t="s">
        <v>105</v>
      </c>
      <c r="C10" s="90" t="s">
        <v>109</v>
      </c>
      <c r="D10" s="86">
        <v>183001</v>
      </c>
      <c r="E10" s="248" t="s">
        <v>110</v>
      </c>
      <c r="F10" s="548">
        <f t="shared" si="1"/>
        <v>5</v>
      </c>
      <c r="G10" s="548">
        <f t="shared" si="2"/>
        <v>5</v>
      </c>
      <c r="H10" s="79">
        <v>5</v>
      </c>
      <c r="I10" s="552"/>
      <c r="J10" s="553"/>
      <c r="K10" s="553"/>
      <c r="L10" s="553"/>
      <c r="M10" s="553"/>
      <c r="N10" s="553"/>
      <c r="O10" s="553"/>
      <c r="P10" s="554"/>
      <c r="Q10" s="560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  <c r="GO10" s="62"/>
      <c r="GP10" s="62"/>
      <c r="GQ10" s="62"/>
      <c r="GR10" s="62"/>
      <c r="GS10" s="62"/>
      <c r="GT10" s="62"/>
      <c r="GU10" s="62"/>
      <c r="GV10" s="62"/>
      <c r="GW10" s="62"/>
      <c r="GX10" s="62"/>
      <c r="GY10" s="62"/>
      <c r="GZ10" s="62"/>
      <c r="HA10" s="62"/>
      <c r="HB10" s="62"/>
      <c r="HC10" s="62"/>
      <c r="HD10" s="62"/>
      <c r="HE10" s="62"/>
      <c r="HF10" s="62"/>
      <c r="HG10" s="62"/>
      <c r="HH10" s="62"/>
      <c r="HI10" s="62"/>
      <c r="HJ10" s="62"/>
      <c r="HK10" s="62"/>
      <c r="HL10" s="62"/>
      <c r="HM10" s="62"/>
      <c r="HN10" s="62"/>
      <c r="HO10" s="62"/>
      <c r="HP10" s="62"/>
      <c r="HQ10" s="62"/>
      <c r="HR10" s="62"/>
      <c r="HS10" s="62"/>
      <c r="HT10" s="62"/>
      <c r="HU10" s="62"/>
      <c r="HV10" s="62"/>
      <c r="HW10" s="62"/>
      <c r="HX10" s="62"/>
      <c r="HY10" s="62"/>
      <c r="HZ10" s="62"/>
      <c r="IA10" s="62"/>
      <c r="IB10" s="62"/>
      <c r="IC10" s="62"/>
      <c r="ID10" s="62"/>
      <c r="IE10" s="62"/>
      <c r="IF10" s="62"/>
      <c r="IG10" s="62"/>
      <c r="IH10" s="62"/>
      <c r="II10" s="62"/>
      <c r="IJ10" s="62"/>
      <c r="IK10" s="62"/>
      <c r="IL10" s="62"/>
      <c r="IM10" s="62"/>
    </row>
    <row r="11" spans="1:247" s="537" customFormat="1" ht="24.75" customHeight="1">
      <c r="A11" s="89" t="s">
        <v>108</v>
      </c>
      <c r="B11" s="89" t="s">
        <v>105</v>
      </c>
      <c r="C11" s="90" t="s">
        <v>111</v>
      </c>
      <c r="D11" s="86">
        <v>183001</v>
      </c>
      <c r="E11" s="248" t="s">
        <v>112</v>
      </c>
      <c r="F11" s="548">
        <f t="shared" si="1"/>
        <v>177</v>
      </c>
      <c r="G11" s="548">
        <f t="shared" si="2"/>
        <v>177</v>
      </c>
      <c r="H11" s="79">
        <v>177</v>
      </c>
      <c r="I11" s="552"/>
      <c r="J11" s="554"/>
      <c r="K11" s="554"/>
      <c r="L11" s="553"/>
      <c r="M11" s="553"/>
      <c r="N11" s="553"/>
      <c r="O11" s="554"/>
      <c r="P11" s="554"/>
      <c r="Q11" s="560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2"/>
      <c r="FE11" s="62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/>
      <c r="GG11" s="62"/>
      <c r="GH11" s="62"/>
      <c r="GI11" s="62"/>
      <c r="GJ11" s="62"/>
      <c r="GK11" s="62"/>
      <c r="GL11" s="62"/>
      <c r="GM11" s="62"/>
      <c r="GN11" s="62"/>
      <c r="GO11" s="62"/>
      <c r="GP11" s="62"/>
      <c r="GQ11" s="62"/>
      <c r="GR11" s="62"/>
      <c r="GS11" s="62"/>
      <c r="GT11" s="62"/>
      <c r="GU11" s="62"/>
      <c r="GV11" s="62"/>
      <c r="GW11" s="62"/>
      <c r="GX11" s="62"/>
      <c r="GY11" s="62"/>
      <c r="GZ11" s="62"/>
      <c r="HA11" s="62"/>
      <c r="HB11" s="62"/>
      <c r="HC11" s="62"/>
      <c r="HD11" s="62"/>
      <c r="HE11" s="62"/>
      <c r="HF11" s="62"/>
      <c r="HG11" s="62"/>
      <c r="HH11" s="62"/>
      <c r="HI11" s="62"/>
      <c r="HJ11" s="62"/>
      <c r="HK11" s="62"/>
      <c r="HL11" s="62"/>
      <c r="HM11" s="62"/>
      <c r="HN11" s="62"/>
      <c r="HO11" s="62"/>
      <c r="HP11" s="62"/>
      <c r="HQ11" s="62"/>
      <c r="HR11" s="62"/>
      <c r="HS11" s="62"/>
      <c r="HT11" s="62"/>
      <c r="HU11" s="62"/>
      <c r="HV11" s="62"/>
      <c r="HW11" s="62"/>
      <c r="HX11" s="62"/>
      <c r="HY11" s="62"/>
      <c r="HZ11" s="62"/>
      <c r="IA11" s="62"/>
      <c r="IB11" s="62"/>
      <c r="IC11" s="62"/>
      <c r="ID11" s="62"/>
      <c r="IE11" s="62"/>
      <c r="IF11" s="62"/>
      <c r="IG11" s="62"/>
      <c r="IH11" s="62"/>
      <c r="II11" s="62"/>
      <c r="IJ11" s="62"/>
      <c r="IK11" s="62"/>
      <c r="IL11" s="62"/>
      <c r="IM11" s="62"/>
    </row>
    <row r="12" spans="1:247" s="537" customFormat="1" ht="24.75" customHeight="1">
      <c r="A12" s="89">
        <v>212</v>
      </c>
      <c r="B12" s="89" t="s">
        <v>105</v>
      </c>
      <c r="C12" s="90">
        <v>99</v>
      </c>
      <c r="D12" s="86">
        <v>183001</v>
      </c>
      <c r="E12" s="248" t="s">
        <v>113</v>
      </c>
      <c r="F12" s="548">
        <f t="shared" si="1"/>
        <v>75</v>
      </c>
      <c r="G12" s="548">
        <f t="shared" si="2"/>
        <v>75</v>
      </c>
      <c r="H12" s="79">
        <v>75</v>
      </c>
      <c r="I12" s="555"/>
      <c r="J12" s="554"/>
      <c r="K12" s="554"/>
      <c r="L12" s="554"/>
      <c r="M12" s="553"/>
      <c r="N12" s="554"/>
      <c r="O12" s="554"/>
      <c r="P12" s="554"/>
      <c r="Q12" s="560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62"/>
      <c r="FE12" s="62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  <c r="FR12" s="62"/>
      <c r="FS12" s="62"/>
      <c r="FT12" s="62"/>
      <c r="FU12" s="62"/>
      <c r="FV12" s="62"/>
      <c r="FW12" s="62"/>
      <c r="FX12" s="62"/>
      <c r="FY12" s="62"/>
      <c r="FZ12" s="62"/>
      <c r="GA12" s="62"/>
      <c r="GB12" s="62"/>
      <c r="GC12" s="62"/>
      <c r="GD12" s="62"/>
      <c r="GE12" s="62"/>
      <c r="GF12" s="62"/>
      <c r="GG12" s="62"/>
      <c r="GH12" s="62"/>
      <c r="GI12" s="62"/>
      <c r="GJ12" s="62"/>
      <c r="GK12" s="62"/>
      <c r="GL12" s="62"/>
      <c r="GM12" s="62"/>
      <c r="GN12" s="62"/>
      <c r="GO12" s="62"/>
      <c r="GP12" s="62"/>
      <c r="GQ12" s="62"/>
      <c r="GR12" s="62"/>
      <c r="GS12" s="62"/>
      <c r="GT12" s="62"/>
      <c r="GU12" s="62"/>
      <c r="GV12" s="62"/>
      <c r="GW12" s="62"/>
      <c r="GX12" s="62"/>
      <c r="GY12" s="62"/>
      <c r="GZ12" s="62"/>
      <c r="HA12" s="62"/>
      <c r="HB12" s="62"/>
      <c r="HC12" s="62"/>
      <c r="HD12" s="62"/>
      <c r="HE12" s="62"/>
      <c r="HF12" s="62"/>
      <c r="HG12" s="62"/>
      <c r="HH12" s="62"/>
      <c r="HI12" s="62"/>
      <c r="HJ12" s="62"/>
      <c r="HK12" s="62"/>
      <c r="HL12" s="62"/>
      <c r="HM12" s="62"/>
      <c r="HN12" s="62"/>
      <c r="HO12" s="62"/>
      <c r="HP12" s="62"/>
      <c r="HQ12" s="62"/>
      <c r="HR12" s="62"/>
      <c r="HS12" s="62"/>
      <c r="HT12" s="62"/>
      <c r="HU12" s="62"/>
      <c r="HV12" s="62"/>
      <c r="HW12" s="62"/>
      <c r="HX12" s="62"/>
      <c r="HY12" s="62"/>
      <c r="HZ12" s="62"/>
      <c r="IA12" s="62"/>
      <c r="IB12" s="62"/>
      <c r="IC12" s="62"/>
      <c r="ID12" s="62"/>
      <c r="IE12" s="62"/>
      <c r="IF12" s="62"/>
      <c r="IG12" s="62"/>
      <c r="IH12" s="62"/>
      <c r="II12" s="62"/>
      <c r="IJ12" s="62"/>
      <c r="IK12" s="62"/>
      <c r="IL12" s="62"/>
      <c r="IM12" s="62"/>
    </row>
    <row r="13" spans="1:247" s="537" customFormat="1" ht="24.75" customHeight="1">
      <c r="A13" s="89" t="s">
        <v>108</v>
      </c>
      <c r="B13" s="89" t="s">
        <v>109</v>
      </c>
      <c r="C13" s="90"/>
      <c r="D13" s="86">
        <v>183001</v>
      </c>
      <c r="E13" s="248" t="s">
        <v>114</v>
      </c>
      <c r="F13" s="548">
        <f t="shared" si="1"/>
        <v>30</v>
      </c>
      <c r="G13" s="548">
        <f t="shared" si="2"/>
        <v>30</v>
      </c>
      <c r="H13" s="79">
        <v>30</v>
      </c>
      <c r="I13" s="555"/>
      <c r="J13" s="554"/>
      <c r="K13" s="554"/>
      <c r="L13" s="553"/>
      <c r="M13" s="554"/>
      <c r="N13" s="554"/>
      <c r="O13" s="554"/>
      <c r="P13" s="554"/>
      <c r="Q13" s="560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  <c r="FX13" s="62"/>
      <c r="FY13" s="62"/>
      <c r="FZ13" s="62"/>
      <c r="GA13" s="62"/>
      <c r="GB13" s="62"/>
      <c r="GC13" s="62"/>
      <c r="GD13" s="62"/>
      <c r="GE13" s="62"/>
      <c r="GF13" s="62"/>
      <c r="GG13" s="62"/>
      <c r="GH13" s="62"/>
      <c r="GI13" s="62"/>
      <c r="GJ13" s="62"/>
      <c r="GK13" s="62"/>
      <c r="GL13" s="62"/>
      <c r="GM13" s="62"/>
      <c r="GN13" s="62"/>
      <c r="GO13" s="62"/>
      <c r="GP13" s="62"/>
      <c r="GQ13" s="62"/>
      <c r="GR13" s="62"/>
      <c r="GS13" s="62"/>
      <c r="GT13" s="62"/>
      <c r="GU13" s="62"/>
      <c r="GV13" s="62"/>
      <c r="GW13" s="62"/>
      <c r="GX13" s="62"/>
      <c r="GY13" s="62"/>
      <c r="GZ13" s="62"/>
      <c r="HA13" s="62"/>
      <c r="HB13" s="62"/>
      <c r="HC13" s="62"/>
      <c r="HD13" s="62"/>
      <c r="HE13" s="62"/>
      <c r="HF13" s="62"/>
      <c r="HG13" s="62"/>
      <c r="HH13" s="62"/>
      <c r="HI13" s="62"/>
      <c r="HJ13" s="62"/>
      <c r="HK13" s="62"/>
      <c r="HL13" s="62"/>
      <c r="HM13" s="62"/>
      <c r="HN13" s="62"/>
      <c r="HO13" s="62"/>
      <c r="HP13" s="62"/>
      <c r="HQ13" s="62"/>
      <c r="HR13" s="62"/>
      <c r="HS13" s="62"/>
      <c r="HT13" s="62"/>
      <c r="HU13" s="62"/>
      <c r="HV13" s="62"/>
      <c r="HW13" s="62"/>
      <c r="HX13" s="62"/>
      <c r="HY13" s="62"/>
      <c r="HZ13" s="62"/>
      <c r="IA13" s="62"/>
      <c r="IB13" s="62"/>
      <c r="IC13" s="62"/>
      <c r="ID13" s="62"/>
      <c r="IE13" s="62"/>
      <c r="IF13" s="62"/>
      <c r="IG13" s="62"/>
      <c r="IH13" s="62"/>
      <c r="II13" s="62"/>
      <c r="IJ13" s="62"/>
      <c r="IK13" s="62"/>
      <c r="IL13" s="62"/>
      <c r="IM13" s="62"/>
    </row>
    <row r="14" spans="1:247" s="537" customFormat="1" ht="24.75" customHeight="1">
      <c r="A14" s="89" t="s">
        <v>108</v>
      </c>
      <c r="B14" s="89" t="s">
        <v>109</v>
      </c>
      <c r="C14" s="90" t="s">
        <v>105</v>
      </c>
      <c r="D14" s="86">
        <v>183001</v>
      </c>
      <c r="E14" s="248" t="s">
        <v>114</v>
      </c>
      <c r="F14" s="548">
        <f t="shared" si="1"/>
        <v>30</v>
      </c>
      <c r="G14" s="548">
        <f t="shared" si="2"/>
        <v>30</v>
      </c>
      <c r="H14" s="79">
        <v>30</v>
      </c>
      <c r="I14" s="555"/>
      <c r="J14" s="554"/>
      <c r="K14" s="554"/>
      <c r="L14" s="554"/>
      <c r="M14" s="554"/>
      <c r="N14" s="554"/>
      <c r="O14" s="554"/>
      <c r="P14" s="554"/>
      <c r="Q14" s="560"/>
      <c r="R14" s="560"/>
      <c r="S14" s="560"/>
      <c r="T14" s="560"/>
      <c r="U14" s="560"/>
      <c r="V14" s="560"/>
      <c r="W14" s="560"/>
      <c r="X14" s="560"/>
      <c r="Y14" s="560"/>
      <c r="Z14" s="560"/>
      <c r="AA14" s="560"/>
      <c r="AB14" s="560"/>
      <c r="AC14" s="560"/>
      <c r="AD14" s="560"/>
      <c r="AE14" s="560"/>
      <c r="AF14" s="560"/>
      <c r="AG14" s="560"/>
      <c r="AH14" s="560"/>
      <c r="AI14" s="560"/>
      <c r="AJ14" s="560"/>
      <c r="AK14" s="560"/>
      <c r="AL14" s="560"/>
      <c r="AM14" s="560"/>
      <c r="AN14" s="560"/>
      <c r="AO14" s="560"/>
      <c r="AP14" s="560"/>
      <c r="AQ14" s="560"/>
      <c r="AR14" s="560"/>
      <c r="AS14" s="560"/>
      <c r="AT14" s="560"/>
      <c r="AU14" s="560"/>
      <c r="AV14" s="560"/>
      <c r="AW14" s="560"/>
      <c r="AX14" s="560"/>
      <c r="AY14" s="560"/>
      <c r="AZ14" s="560"/>
      <c r="BA14" s="560"/>
      <c r="BB14" s="560"/>
      <c r="BC14" s="560"/>
      <c r="BD14" s="560"/>
      <c r="BE14" s="560"/>
      <c r="BF14" s="560"/>
      <c r="BG14" s="560"/>
      <c r="BH14" s="560"/>
      <c r="BI14" s="560"/>
      <c r="BJ14" s="560"/>
      <c r="BK14" s="560"/>
      <c r="BL14" s="560"/>
      <c r="BM14" s="560"/>
      <c r="BN14" s="560"/>
      <c r="BO14" s="560"/>
      <c r="BP14" s="560"/>
      <c r="BQ14" s="560"/>
      <c r="BR14" s="560"/>
      <c r="BS14" s="560"/>
      <c r="BT14" s="560"/>
      <c r="BU14" s="560"/>
      <c r="BV14" s="560"/>
      <c r="BW14" s="560"/>
      <c r="BX14" s="560"/>
      <c r="BY14" s="560"/>
      <c r="BZ14" s="560"/>
      <c r="CA14" s="560"/>
      <c r="CB14" s="560"/>
      <c r="CC14" s="560"/>
      <c r="CD14" s="560"/>
      <c r="CE14" s="560"/>
      <c r="CF14" s="560"/>
      <c r="CG14" s="560"/>
      <c r="CH14" s="560"/>
      <c r="CI14" s="560"/>
      <c r="CJ14" s="560"/>
      <c r="CK14" s="560"/>
      <c r="CL14" s="560"/>
      <c r="CM14" s="560"/>
      <c r="CN14" s="560"/>
      <c r="CO14" s="560"/>
      <c r="CP14" s="560"/>
      <c r="CQ14" s="560"/>
      <c r="CR14" s="560"/>
      <c r="CS14" s="560"/>
      <c r="CT14" s="560"/>
      <c r="CU14" s="560"/>
      <c r="CV14" s="560"/>
      <c r="CW14" s="560"/>
      <c r="CX14" s="560"/>
      <c r="CY14" s="560"/>
      <c r="CZ14" s="560"/>
      <c r="DA14" s="560"/>
      <c r="DB14" s="560"/>
      <c r="DC14" s="560"/>
      <c r="DD14" s="560"/>
      <c r="DE14" s="560"/>
      <c r="DF14" s="560"/>
      <c r="DG14" s="560"/>
      <c r="DH14" s="560"/>
      <c r="DI14" s="560"/>
      <c r="DJ14" s="560"/>
      <c r="DK14" s="560"/>
      <c r="DL14" s="560"/>
      <c r="DM14" s="560"/>
      <c r="DN14" s="560"/>
      <c r="DO14" s="560"/>
      <c r="DP14" s="560"/>
      <c r="DQ14" s="560"/>
      <c r="DR14" s="560"/>
      <c r="DS14" s="560"/>
      <c r="DT14" s="560"/>
      <c r="DU14" s="560"/>
      <c r="DV14" s="560"/>
      <c r="DW14" s="560"/>
      <c r="DX14" s="560"/>
      <c r="DY14" s="560"/>
      <c r="DZ14" s="560"/>
      <c r="EA14" s="560"/>
      <c r="EB14" s="560"/>
      <c r="EC14" s="560"/>
      <c r="ED14" s="560"/>
      <c r="EE14" s="560"/>
      <c r="EF14" s="560"/>
      <c r="EG14" s="560"/>
      <c r="EH14" s="560"/>
      <c r="EI14" s="560"/>
      <c r="EJ14" s="560"/>
      <c r="EK14" s="560"/>
      <c r="EL14" s="560"/>
      <c r="EM14" s="560"/>
      <c r="EN14" s="560"/>
      <c r="EO14" s="560"/>
      <c r="EP14" s="560"/>
      <c r="EQ14" s="560"/>
      <c r="ER14" s="560"/>
      <c r="ES14" s="560"/>
      <c r="ET14" s="560"/>
      <c r="EU14" s="560"/>
      <c r="EV14" s="560"/>
      <c r="EW14" s="560"/>
      <c r="EX14" s="560"/>
      <c r="EY14" s="560"/>
      <c r="EZ14" s="560"/>
      <c r="FA14" s="560"/>
      <c r="FB14" s="560"/>
      <c r="FC14" s="560"/>
      <c r="FD14" s="560"/>
      <c r="FE14" s="560"/>
      <c r="FF14" s="560"/>
      <c r="FG14" s="560"/>
      <c r="FH14" s="560"/>
      <c r="FI14" s="560"/>
      <c r="FJ14" s="560"/>
      <c r="FK14" s="560"/>
      <c r="FL14" s="560"/>
      <c r="FM14" s="560"/>
      <c r="FN14" s="560"/>
      <c r="FO14" s="560"/>
      <c r="FP14" s="560"/>
      <c r="FQ14" s="560"/>
      <c r="FR14" s="560"/>
      <c r="FS14" s="560"/>
      <c r="FT14" s="560"/>
      <c r="FU14" s="560"/>
      <c r="FV14" s="560"/>
      <c r="FW14" s="560"/>
      <c r="FX14" s="560"/>
      <c r="FY14" s="560"/>
      <c r="FZ14" s="560"/>
      <c r="GA14" s="560"/>
      <c r="GB14" s="560"/>
      <c r="GC14" s="560"/>
      <c r="GD14" s="560"/>
      <c r="GE14" s="560"/>
      <c r="GF14" s="560"/>
      <c r="GG14" s="560"/>
      <c r="GH14" s="560"/>
      <c r="GI14" s="560"/>
      <c r="GJ14" s="560"/>
      <c r="GK14" s="560"/>
      <c r="GL14" s="560"/>
      <c r="GM14" s="560"/>
      <c r="GN14" s="560"/>
      <c r="GO14" s="560"/>
      <c r="GP14" s="560"/>
      <c r="GQ14" s="560"/>
      <c r="GR14" s="560"/>
      <c r="GS14" s="560"/>
      <c r="GT14" s="560"/>
      <c r="GU14" s="560"/>
      <c r="GV14" s="560"/>
      <c r="GW14" s="560"/>
      <c r="GX14" s="560"/>
      <c r="GY14" s="560"/>
      <c r="GZ14" s="560"/>
      <c r="HA14" s="560"/>
      <c r="HB14" s="560"/>
      <c r="HC14" s="560"/>
      <c r="HD14" s="560"/>
      <c r="HE14" s="560"/>
      <c r="HF14" s="560"/>
      <c r="HG14" s="560"/>
      <c r="HH14" s="560"/>
      <c r="HI14" s="560"/>
      <c r="HJ14" s="560"/>
      <c r="HK14" s="560"/>
      <c r="HL14" s="560"/>
      <c r="HM14" s="560"/>
      <c r="HN14" s="560"/>
      <c r="HO14" s="560"/>
      <c r="HP14" s="560"/>
      <c r="HQ14" s="560"/>
      <c r="HR14" s="560"/>
      <c r="HS14" s="560"/>
      <c r="HT14" s="560"/>
      <c r="HU14" s="560"/>
      <c r="HV14" s="560"/>
      <c r="HW14" s="560"/>
      <c r="HX14" s="560"/>
      <c r="HY14" s="560"/>
      <c r="HZ14" s="560"/>
      <c r="IA14" s="560"/>
      <c r="IB14" s="560"/>
      <c r="IC14" s="560"/>
      <c r="ID14" s="560"/>
      <c r="IE14" s="560"/>
      <c r="IF14" s="560"/>
      <c r="IG14" s="560"/>
      <c r="IH14" s="560"/>
      <c r="II14" s="560"/>
      <c r="IJ14" s="560"/>
      <c r="IK14" s="560"/>
      <c r="IL14" s="560"/>
      <c r="IM14" s="560"/>
    </row>
    <row r="15" spans="1:247" s="538" customFormat="1" ht="24.75" customHeight="1">
      <c r="A15" s="95" t="s">
        <v>115</v>
      </c>
      <c r="B15" s="95"/>
      <c r="C15" s="96"/>
      <c r="D15" s="86">
        <v>183001</v>
      </c>
      <c r="E15" s="136" t="s">
        <v>116</v>
      </c>
      <c r="F15" s="862">
        <f t="shared" si="1"/>
        <v>32</v>
      </c>
      <c r="G15" s="862">
        <f t="shared" si="2"/>
        <v>32</v>
      </c>
      <c r="H15" s="545">
        <v>32</v>
      </c>
      <c r="I15" s="556"/>
      <c r="J15" s="557"/>
      <c r="K15" s="557"/>
      <c r="L15" s="557"/>
      <c r="M15" s="557"/>
      <c r="N15" s="557"/>
      <c r="O15" s="557"/>
      <c r="P15" s="557"/>
      <c r="Q15" s="561"/>
      <c r="R15" s="561"/>
      <c r="S15" s="561"/>
      <c r="T15" s="561"/>
      <c r="U15" s="561"/>
      <c r="V15" s="561"/>
      <c r="W15" s="561"/>
      <c r="X15" s="561"/>
      <c r="Y15" s="561"/>
      <c r="Z15" s="561"/>
      <c r="AA15" s="561"/>
      <c r="AB15" s="561"/>
      <c r="AC15" s="561"/>
      <c r="AD15" s="561"/>
      <c r="AE15" s="561"/>
      <c r="AF15" s="561"/>
      <c r="AG15" s="561"/>
      <c r="AH15" s="561"/>
      <c r="AI15" s="561"/>
      <c r="AJ15" s="561"/>
      <c r="AK15" s="561"/>
      <c r="AL15" s="561"/>
      <c r="AM15" s="561"/>
      <c r="AN15" s="561"/>
      <c r="AO15" s="561"/>
      <c r="AP15" s="561"/>
      <c r="AQ15" s="561"/>
      <c r="AR15" s="561"/>
      <c r="AS15" s="561"/>
      <c r="AT15" s="561"/>
      <c r="AU15" s="561"/>
      <c r="AV15" s="561"/>
      <c r="AW15" s="561"/>
      <c r="AX15" s="561"/>
      <c r="AY15" s="561"/>
      <c r="AZ15" s="561"/>
      <c r="BA15" s="561"/>
      <c r="BB15" s="561"/>
      <c r="BC15" s="561"/>
      <c r="BD15" s="561"/>
      <c r="BE15" s="561"/>
      <c r="BF15" s="561"/>
      <c r="BG15" s="561"/>
      <c r="BH15" s="561"/>
      <c r="BI15" s="561"/>
      <c r="BJ15" s="561"/>
      <c r="BK15" s="561"/>
      <c r="BL15" s="561"/>
      <c r="BM15" s="561"/>
      <c r="BN15" s="561"/>
      <c r="BO15" s="561"/>
      <c r="BP15" s="561"/>
      <c r="BQ15" s="561"/>
      <c r="BR15" s="561"/>
      <c r="BS15" s="561"/>
      <c r="BT15" s="561"/>
      <c r="BU15" s="561"/>
      <c r="BV15" s="561"/>
      <c r="BW15" s="561"/>
      <c r="BX15" s="561"/>
      <c r="BY15" s="561"/>
      <c r="BZ15" s="561"/>
      <c r="CA15" s="561"/>
      <c r="CB15" s="561"/>
      <c r="CC15" s="561"/>
      <c r="CD15" s="561"/>
      <c r="CE15" s="561"/>
      <c r="CF15" s="561"/>
      <c r="CG15" s="561"/>
      <c r="CH15" s="561"/>
      <c r="CI15" s="561"/>
      <c r="CJ15" s="561"/>
      <c r="CK15" s="561"/>
      <c r="CL15" s="561"/>
      <c r="CM15" s="561"/>
      <c r="CN15" s="561"/>
      <c r="CO15" s="561"/>
      <c r="CP15" s="561"/>
      <c r="CQ15" s="561"/>
      <c r="CR15" s="561"/>
      <c r="CS15" s="561"/>
      <c r="CT15" s="561"/>
      <c r="CU15" s="561"/>
      <c r="CV15" s="561"/>
      <c r="CW15" s="561"/>
      <c r="CX15" s="561"/>
      <c r="CY15" s="561"/>
      <c r="CZ15" s="561"/>
      <c r="DA15" s="561"/>
      <c r="DB15" s="561"/>
      <c r="DC15" s="561"/>
      <c r="DD15" s="561"/>
      <c r="DE15" s="561"/>
      <c r="DF15" s="561"/>
      <c r="DG15" s="561"/>
      <c r="DH15" s="561"/>
      <c r="DI15" s="561"/>
      <c r="DJ15" s="561"/>
      <c r="DK15" s="561"/>
      <c r="DL15" s="561"/>
      <c r="DM15" s="561"/>
      <c r="DN15" s="561"/>
      <c r="DO15" s="561"/>
      <c r="DP15" s="561"/>
      <c r="DQ15" s="561"/>
      <c r="DR15" s="561"/>
      <c r="DS15" s="561"/>
      <c r="DT15" s="561"/>
      <c r="DU15" s="561"/>
      <c r="DV15" s="561"/>
      <c r="DW15" s="561"/>
      <c r="DX15" s="561"/>
      <c r="DY15" s="561"/>
      <c r="DZ15" s="561"/>
      <c r="EA15" s="561"/>
      <c r="EB15" s="561"/>
      <c r="EC15" s="561"/>
      <c r="ED15" s="561"/>
      <c r="EE15" s="561"/>
      <c r="EF15" s="561"/>
      <c r="EG15" s="561"/>
      <c r="EH15" s="561"/>
      <c r="EI15" s="561"/>
      <c r="EJ15" s="561"/>
      <c r="EK15" s="561"/>
      <c r="EL15" s="561"/>
      <c r="EM15" s="561"/>
      <c r="EN15" s="561"/>
      <c r="EO15" s="561"/>
      <c r="EP15" s="561"/>
      <c r="EQ15" s="561"/>
      <c r="ER15" s="561"/>
      <c r="ES15" s="561"/>
      <c r="ET15" s="561"/>
      <c r="EU15" s="561"/>
      <c r="EV15" s="561"/>
      <c r="EW15" s="561"/>
      <c r="EX15" s="561"/>
      <c r="EY15" s="561"/>
      <c r="EZ15" s="561"/>
      <c r="FA15" s="561"/>
      <c r="FB15" s="561"/>
      <c r="FC15" s="561"/>
      <c r="FD15" s="561"/>
      <c r="FE15" s="561"/>
      <c r="FF15" s="561"/>
      <c r="FG15" s="561"/>
      <c r="FH15" s="561"/>
      <c r="FI15" s="561"/>
      <c r="FJ15" s="561"/>
      <c r="FK15" s="561"/>
      <c r="FL15" s="561"/>
      <c r="FM15" s="561"/>
      <c r="FN15" s="561"/>
      <c r="FO15" s="561"/>
      <c r="FP15" s="561"/>
      <c r="FQ15" s="561"/>
      <c r="FR15" s="561"/>
      <c r="FS15" s="561"/>
      <c r="FT15" s="561"/>
      <c r="FU15" s="561"/>
      <c r="FV15" s="561"/>
      <c r="FW15" s="561"/>
      <c r="FX15" s="561"/>
      <c r="FY15" s="561"/>
      <c r="FZ15" s="561"/>
      <c r="GA15" s="561"/>
      <c r="GB15" s="561"/>
      <c r="GC15" s="561"/>
      <c r="GD15" s="561"/>
      <c r="GE15" s="561"/>
      <c r="GF15" s="561"/>
      <c r="GG15" s="561"/>
      <c r="GH15" s="561"/>
      <c r="GI15" s="561"/>
      <c r="GJ15" s="561"/>
      <c r="GK15" s="561"/>
      <c r="GL15" s="561"/>
      <c r="GM15" s="561"/>
      <c r="GN15" s="561"/>
      <c r="GO15" s="561"/>
      <c r="GP15" s="561"/>
      <c r="GQ15" s="561"/>
      <c r="GR15" s="561"/>
      <c r="GS15" s="561"/>
      <c r="GT15" s="561"/>
      <c r="GU15" s="561"/>
      <c r="GV15" s="561"/>
      <c r="GW15" s="561"/>
      <c r="GX15" s="561"/>
      <c r="GY15" s="561"/>
      <c r="GZ15" s="561"/>
      <c r="HA15" s="561"/>
      <c r="HB15" s="561"/>
      <c r="HC15" s="561"/>
      <c r="HD15" s="561"/>
      <c r="HE15" s="561"/>
      <c r="HF15" s="561"/>
      <c r="HG15" s="561"/>
      <c r="HH15" s="561"/>
      <c r="HI15" s="561"/>
      <c r="HJ15" s="561"/>
      <c r="HK15" s="561"/>
      <c r="HL15" s="561"/>
      <c r="HM15" s="561"/>
      <c r="HN15" s="561"/>
      <c r="HO15" s="561"/>
      <c r="HP15" s="561"/>
      <c r="HQ15" s="561"/>
      <c r="HR15" s="561"/>
      <c r="HS15" s="561"/>
      <c r="HT15" s="561"/>
      <c r="HU15" s="561"/>
      <c r="HV15" s="561"/>
      <c r="HW15" s="561"/>
      <c r="HX15" s="561"/>
      <c r="HY15" s="561"/>
      <c r="HZ15" s="561"/>
      <c r="IA15" s="561"/>
      <c r="IB15" s="561"/>
      <c r="IC15" s="561"/>
      <c r="ID15" s="561"/>
      <c r="IE15" s="561"/>
      <c r="IF15" s="561"/>
      <c r="IG15" s="561"/>
      <c r="IH15" s="561"/>
      <c r="II15" s="561"/>
      <c r="IJ15" s="561"/>
      <c r="IK15" s="561"/>
      <c r="IL15" s="561"/>
      <c r="IM15" s="561"/>
    </row>
    <row r="16" spans="1:247" s="537" customFormat="1" ht="24.75" customHeight="1">
      <c r="A16" s="89" t="s">
        <v>115</v>
      </c>
      <c r="B16" s="89" t="s">
        <v>105</v>
      </c>
      <c r="C16" s="90"/>
      <c r="D16" s="86">
        <v>183001</v>
      </c>
      <c r="E16" s="91" t="s">
        <v>117</v>
      </c>
      <c r="F16" s="548">
        <f t="shared" si="1"/>
        <v>32</v>
      </c>
      <c r="G16" s="548">
        <f t="shared" si="2"/>
        <v>32</v>
      </c>
      <c r="H16" s="79">
        <v>32</v>
      </c>
      <c r="I16" s="555"/>
      <c r="J16" s="554"/>
      <c r="K16" s="554"/>
      <c r="L16" s="554"/>
      <c r="M16" s="554"/>
      <c r="N16" s="554"/>
      <c r="O16" s="554"/>
      <c r="P16" s="554"/>
      <c r="Q16" s="560"/>
      <c r="R16" s="560"/>
      <c r="S16" s="560"/>
      <c r="T16" s="560"/>
      <c r="U16" s="560"/>
      <c r="V16" s="560"/>
      <c r="W16" s="560"/>
      <c r="X16" s="560"/>
      <c r="Y16" s="560"/>
      <c r="Z16" s="560"/>
      <c r="AA16" s="560"/>
      <c r="AB16" s="560"/>
      <c r="AC16" s="560"/>
      <c r="AD16" s="560"/>
      <c r="AE16" s="560"/>
      <c r="AF16" s="560"/>
      <c r="AG16" s="560"/>
      <c r="AH16" s="560"/>
      <c r="AI16" s="560"/>
      <c r="AJ16" s="560"/>
      <c r="AK16" s="560"/>
      <c r="AL16" s="560"/>
      <c r="AM16" s="560"/>
      <c r="AN16" s="560"/>
      <c r="AO16" s="560"/>
      <c r="AP16" s="560"/>
      <c r="AQ16" s="560"/>
      <c r="AR16" s="560"/>
      <c r="AS16" s="560"/>
      <c r="AT16" s="560"/>
      <c r="AU16" s="560"/>
      <c r="AV16" s="560"/>
      <c r="AW16" s="560"/>
      <c r="AX16" s="560"/>
      <c r="AY16" s="560"/>
      <c r="AZ16" s="560"/>
      <c r="BA16" s="560"/>
      <c r="BB16" s="560"/>
      <c r="BC16" s="560"/>
      <c r="BD16" s="560"/>
      <c r="BE16" s="560"/>
      <c r="BF16" s="560"/>
      <c r="BG16" s="560"/>
      <c r="BH16" s="560"/>
      <c r="BI16" s="560"/>
      <c r="BJ16" s="560"/>
      <c r="BK16" s="560"/>
      <c r="BL16" s="560"/>
      <c r="BM16" s="560"/>
      <c r="BN16" s="560"/>
      <c r="BO16" s="560"/>
      <c r="BP16" s="560"/>
      <c r="BQ16" s="560"/>
      <c r="BR16" s="560"/>
      <c r="BS16" s="560"/>
      <c r="BT16" s="560"/>
      <c r="BU16" s="560"/>
      <c r="BV16" s="560"/>
      <c r="BW16" s="560"/>
      <c r="BX16" s="560"/>
      <c r="BY16" s="560"/>
      <c r="BZ16" s="560"/>
      <c r="CA16" s="560"/>
      <c r="CB16" s="560"/>
      <c r="CC16" s="560"/>
      <c r="CD16" s="560"/>
      <c r="CE16" s="560"/>
      <c r="CF16" s="560"/>
      <c r="CG16" s="560"/>
      <c r="CH16" s="560"/>
      <c r="CI16" s="560"/>
      <c r="CJ16" s="560"/>
      <c r="CK16" s="560"/>
      <c r="CL16" s="560"/>
      <c r="CM16" s="560"/>
      <c r="CN16" s="560"/>
      <c r="CO16" s="560"/>
      <c r="CP16" s="560"/>
      <c r="CQ16" s="560"/>
      <c r="CR16" s="560"/>
      <c r="CS16" s="560"/>
      <c r="CT16" s="560"/>
      <c r="CU16" s="560"/>
      <c r="CV16" s="560"/>
      <c r="CW16" s="560"/>
      <c r="CX16" s="560"/>
      <c r="CY16" s="560"/>
      <c r="CZ16" s="560"/>
      <c r="DA16" s="560"/>
      <c r="DB16" s="560"/>
      <c r="DC16" s="560"/>
      <c r="DD16" s="560"/>
      <c r="DE16" s="560"/>
      <c r="DF16" s="560"/>
      <c r="DG16" s="560"/>
      <c r="DH16" s="560"/>
      <c r="DI16" s="560"/>
      <c r="DJ16" s="560"/>
      <c r="DK16" s="560"/>
      <c r="DL16" s="560"/>
      <c r="DM16" s="560"/>
      <c r="DN16" s="560"/>
      <c r="DO16" s="560"/>
      <c r="DP16" s="560"/>
      <c r="DQ16" s="560"/>
      <c r="DR16" s="560"/>
      <c r="DS16" s="560"/>
      <c r="DT16" s="560"/>
      <c r="DU16" s="560"/>
      <c r="DV16" s="560"/>
      <c r="DW16" s="560"/>
      <c r="DX16" s="560"/>
      <c r="DY16" s="560"/>
      <c r="DZ16" s="560"/>
      <c r="EA16" s="560"/>
      <c r="EB16" s="560"/>
      <c r="EC16" s="560"/>
      <c r="ED16" s="560"/>
      <c r="EE16" s="560"/>
      <c r="EF16" s="560"/>
      <c r="EG16" s="560"/>
      <c r="EH16" s="560"/>
      <c r="EI16" s="560"/>
      <c r="EJ16" s="560"/>
      <c r="EK16" s="560"/>
      <c r="EL16" s="560"/>
      <c r="EM16" s="560"/>
      <c r="EN16" s="560"/>
      <c r="EO16" s="560"/>
      <c r="EP16" s="560"/>
      <c r="EQ16" s="560"/>
      <c r="ER16" s="560"/>
      <c r="ES16" s="560"/>
      <c r="ET16" s="560"/>
      <c r="EU16" s="560"/>
      <c r="EV16" s="560"/>
      <c r="EW16" s="560"/>
      <c r="EX16" s="560"/>
      <c r="EY16" s="560"/>
      <c r="EZ16" s="560"/>
      <c r="FA16" s="560"/>
      <c r="FB16" s="560"/>
      <c r="FC16" s="560"/>
      <c r="FD16" s="560"/>
      <c r="FE16" s="560"/>
      <c r="FF16" s="560"/>
      <c r="FG16" s="560"/>
      <c r="FH16" s="560"/>
      <c r="FI16" s="560"/>
      <c r="FJ16" s="560"/>
      <c r="FK16" s="560"/>
      <c r="FL16" s="560"/>
      <c r="FM16" s="560"/>
      <c r="FN16" s="560"/>
      <c r="FO16" s="560"/>
      <c r="FP16" s="560"/>
      <c r="FQ16" s="560"/>
      <c r="FR16" s="560"/>
      <c r="FS16" s="560"/>
      <c r="FT16" s="560"/>
      <c r="FU16" s="560"/>
      <c r="FV16" s="560"/>
      <c r="FW16" s="560"/>
      <c r="FX16" s="560"/>
      <c r="FY16" s="560"/>
      <c r="FZ16" s="560"/>
      <c r="GA16" s="560"/>
      <c r="GB16" s="560"/>
      <c r="GC16" s="560"/>
      <c r="GD16" s="560"/>
      <c r="GE16" s="560"/>
      <c r="GF16" s="560"/>
      <c r="GG16" s="560"/>
      <c r="GH16" s="560"/>
      <c r="GI16" s="560"/>
      <c r="GJ16" s="560"/>
      <c r="GK16" s="560"/>
      <c r="GL16" s="560"/>
      <c r="GM16" s="560"/>
      <c r="GN16" s="560"/>
      <c r="GO16" s="560"/>
      <c r="GP16" s="560"/>
      <c r="GQ16" s="560"/>
      <c r="GR16" s="560"/>
      <c r="GS16" s="560"/>
      <c r="GT16" s="560"/>
      <c r="GU16" s="560"/>
      <c r="GV16" s="560"/>
      <c r="GW16" s="560"/>
      <c r="GX16" s="560"/>
      <c r="GY16" s="560"/>
      <c r="GZ16" s="560"/>
      <c r="HA16" s="560"/>
      <c r="HB16" s="560"/>
      <c r="HC16" s="560"/>
      <c r="HD16" s="560"/>
      <c r="HE16" s="560"/>
      <c r="HF16" s="560"/>
      <c r="HG16" s="560"/>
      <c r="HH16" s="560"/>
      <c r="HI16" s="560"/>
      <c r="HJ16" s="560"/>
      <c r="HK16" s="560"/>
      <c r="HL16" s="560"/>
      <c r="HM16" s="560"/>
      <c r="HN16" s="560"/>
      <c r="HO16" s="560"/>
      <c r="HP16" s="560"/>
      <c r="HQ16" s="560"/>
      <c r="HR16" s="560"/>
      <c r="HS16" s="560"/>
      <c r="HT16" s="560"/>
      <c r="HU16" s="560"/>
      <c r="HV16" s="560"/>
      <c r="HW16" s="560"/>
      <c r="HX16" s="560"/>
      <c r="HY16" s="560"/>
      <c r="HZ16" s="560"/>
      <c r="IA16" s="560"/>
      <c r="IB16" s="560"/>
      <c r="IC16" s="560"/>
      <c r="ID16" s="560"/>
      <c r="IE16" s="560"/>
      <c r="IF16" s="560"/>
      <c r="IG16" s="560"/>
      <c r="IH16" s="560"/>
      <c r="II16" s="560"/>
      <c r="IJ16" s="560"/>
      <c r="IK16" s="560"/>
      <c r="IL16" s="560"/>
      <c r="IM16" s="560"/>
    </row>
    <row r="17" spans="1:247" s="537" customFormat="1" ht="24.75" customHeight="1">
      <c r="A17" s="89" t="s">
        <v>115</v>
      </c>
      <c r="B17" s="89" t="s">
        <v>105</v>
      </c>
      <c r="C17" s="90" t="s">
        <v>118</v>
      </c>
      <c r="D17" s="86">
        <v>183001</v>
      </c>
      <c r="E17" s="248" t="s">
        <v>119</v>
      </c>
      <c r="F17" s="548">
        <f t="shared" si="1"/>
        <v>32</v>
      </c>
      <c r="G17" s="548">
        <f t="shared" si="2"/>
        <v>32</v>
      </c>
      <c r="H17" s="79">
        <v>32</v>
      </c>
      <c r="I17" s="555"/>
      <c r="J17" s="554"/>
      <c r="K17" s="554"/>
      <c r="L17" s="554"/>
      <c r="M17" s="554"/>
      <c r="N17" s="554"/>
      <c r="O17" s="554"/>
      <c r="P17" s="554"/>
      <c r="Q17" s="560"/>
      <c r="R17" s="560"/>
      <c r="S17" s="560"/>
      <c r="T17" s="560"/>
      <c r="U17" s="560"/>
      <c r="V17" s="560"/>
      <c r="W17" s="560"/>
      <c r="X17" s="560"/>
      <c r="Y17" s="560"/>
      <c r="Z17" s="560"/>
      <c r="AA17" s="560"/>
      <c r="AB17" s="560"/>
      <c r="AC17" s="560"/>
      <c r="AD17" s="560"/>
      <c r="AE17" s="560"/>
      <c r="AF17" s="560"/>
      <c r="AG17" s="560"/>
      <c r="AH17" s="560"/>
      <c r="AI17" s="560"/>
      <c r="AJ17" s="560"/>
      <c r="AK17" s="560"/>
      <c r="AL17" s="560"/>
      <c r="AM17" s="560"/>
      <c r="AN17" s="560"/>
      <c r="AO17" s="560"/>
      <c r="AP17" s="560"/>
      <c r="AQ17" s="560"/>
      <c r="AR17" s="560"/>
      <c r="AS17" s="560"/>
      <c r="AT17" s="560"/>
      <c r="AU17" s="560"/>
      <c r="AV17" s="560"/>
      <c r="AW17" s="560"/>
      <c r="AX17" s="560"/>
      <c r="AY17" s="560"/>
      <c r="AZ17" s="560"/>
      <c r="BA17" s="560"/>
      <c r="BB17" s="560"/>
      <c r="BC17" s="560"/>
      <c r="BD17" s="560"/>
      <c r="BE17" s="560"/>
      <c r="BF17" s="560"/>
      <c r="BG17" s="560"/>
      <c r="BH17" s="560"/>
      <c r="BI17" s="560"/>
      <c r="BJ17" s="560"/>
      <c r="BK17" s="560"/>
      <c r="BL17" s="560"/>
      <c r="BM17" s="560"/>
      <c r="BN17" s="560"/>
      <c r="BO17" s="560"/>
      <c r="BP17" s="560"/>
      <c r="BQ17" s="560"/>
      <c r="BR17" s="560"/>
      <c r="BS17" s="560"/>
      <c r="BT17" s="560"/>
      <c r="BU17" s="560"/>
      <c r="BV17" s="560"/>
      <c r="BW17" s="560"/>
      <c r="BX17" s="560"/>
      <c r="BY17" s="560"/>
      <c r="BZ17" s="560"/>
      <c r="CA17" s="560"/>
      <c r="CB17" s="560"/>
      <c r="CC17" s="560"/>
      <c r="CD17" s="560"/>
      <c r="CE17" s="560"/>
      <c r="CF17" s="560"/>
      <c r="CG17" s="560"/>
      <c r="CH17" s="560"/>
      <c r="CI17" s="560"/>
      <c r="CJ17" s="560"/>
      <c r="CK17" s="560"/>
      <c r="CL17" s="560"/>
      <c r="CM17" s="560"/>
      <c r="CN17" s="560"/>
      <c r="CO17" s="560"/>
      <c r="CP17" s="560"/>
      <c r="CQ17" s="560"/>
      <c r="CR17" s="560"/>
      <c r="CS17" s="560"/>
      <c r="CT17" s="560"/>
      <c r="CU17" s="560"/>
      <c r="CV17" s="560"/>
      <c r="CW17" s="560"/>
      <c r="CX17" s="560"/>
      <c r="CY17" s="560"/>
      <c r="CZ17" s="560"/>
      <c r="DA17" s="560"/>
      <c r="DB17" s="560"/>
      <c r="DC17" s="560"/>
      <c r="DD17" s="560"/>
      <c r="DE17" s="560"/>
      <c r="DF17" s="560"/>
      <c r="DG17" s="560"/>
      <c r="DH17" s="560"/>
      <c r="DI17" s="560"/>
      <c r="DJ17" s="560"/>
      <c r="DK17" s="560"/>
      <c r="DL17" s="560"/>
      <c r="DM17" s="560"/>
      <c r="DN17" s="560"/>
      <c r="DO17" s="560"/>
      <c r="DP17" s="560"/>
      <c r="DQ17" s="560"/>
      <c r="DR17" s="560"/>
      <c r="DS17" s="560"/>
      <c r="DT17" s="560"/>
      <c r="DU17" s="560"/>
      <c r="DV17" s="560"/>
      <c r="DW17" s="560"/>
      <c r="DX17" s="560"/>
      <c r="DY17" s="560"/>
      <c r="DZ17" s="560"/>
      <c r="EA17" s="560"/>
      <c r="EB17" s="560"/>
      <c r="EC17" s="560"/>
      <c r="ED17" s="560"/>
      <c r="EE17" s="560"/>
      <c r="EF17" s="560"/>
      <c r="EG17" s="560"/>
      <c r="EH17" s="560"/>
      <c r="EI17" s="560"/>
      <c r="EJ17" s="560"/>
      <c r="EK17" s="560"/>
      <c r="EL17" s="560"/>
      <c r="EM17" s="560"/>
      <c r="EN17" s="560"/>
      <c r="EO17" s="560"/>
      <c r="EP17" s="560"/>
      <c r="EQ17" s="560"/>
      <c r="ER17" s="560"/>
      <c r="ES17" s="560"/>
      <c r="ET17" s="560"/>
      <c r="EU17" s="560"/>
      <c r="EV17" s="560"/>
      <c r="EW17" s="560"/>
      <c r="EX17" s="560"/>
      <c r="EY17" s="560"/>
      <c r="EZ17" s="560"/>
      <c r="FA17" s="560"/>
      <c r="FB17" s="560"/>
      <c r="FC17" s="560"/>
      <c r="FD17" s="560"/>
      <c r="FE17" s="560"/>
      <c r="FF17" s="560"/>
      <c r="FG17" s="560"/>
      <c r="FH17" s="560"/>
      <c r="FI17" s="560"/>
      <c r="FJ17" s="560"/>
      <c r="FK17" s="560"/>
      <c r="FL17" s="560"/>
      <c r="FM17" s="560"/>
      <c r="FN17" s="560"/>
      <c r="FO17" s="560"/>
      <c r="FP17" s="560"/>
      <c r="FQ17" s="560"/>
      <c r="FR17" s="560"/>
      <c r="FS17" s="560"/>
      <c r="FT17" s="560"/>
      <c r="FU17" s="560"/>
      <c r="FV17" s="560"/>
      <c r="FW17" s="560"/>
      <c r="FX17" s="560"/>
      <c r="FY17" s="560"/>
      <c r="FZ17" s="560"/>
      <c r="GA17" s="560"/>
      <c r="GB17" s="560"/>
      <c r="GC17" s="560"/>
      <c r="GD17" s="560"/>
      <c r="GE17" s="560"/>
      <c r="GF17" s="560"/>
      <c r="GG17" s="560"/>
      <c r="GH17" s="560"/>
      <c r="GI17" s="560"/>
      <c r="GJ17" s="560"/>
      <c r="GK17" s="560"/>
      <c r="GL17" s="560"/>
      <c r="GM17" s="560"/>
      <c r="GN17" s="560"/>
      <c r="GO17" s="560"/>
      <c r="GP17" s="560"/>
      <c r="GQ17" s="560"/>
      <c r="GR17" s="560"/>
      <c r="GS17" s="560"/>
      <c r="GT17" s="560"/>
      <c r="GU17" s="560"/>
      <c r="GV17" s="560"/>
      <c r="GW17" s="560"/>
      <c r="GX17" s="560"/>
      <c r="GY17" s="560"/>
      <c r="GZ17" s="560"/>
      <c r="HA17" s="560"/>
      <c r="HB17" s="560"/>
      <c r="HC17" s="560"/>
      <c r="HD17" s="560"/>
      <c r="HE17" s="560"/>
      <c r="HF17" s="560"/>
      <c r="HG17" s="560"/>
      <c r="HH17" s="560"/>
      <c r="HI17" s="560"/>
      <c r="HJ17" s="560"/>
      <c r="HK17" s="560"/>
      <c r="HL17" s="560"/>
      <c r="HM17" s="560"/>
      <c r="HN17" s="560"/>
      <c r="HO17" s="560"/>
      <c r="HP17" s="560"/>
      <c r="HQ17" s="560"/>
      <c r="HR17" s="560"/>
      <c r="HS17" s="560"/>
      <c r="HT17" s="560"/>
      <c r="HU17" s="560"/>
      <c r="HV17" s="560"/>
      <c r="HW17" s="560"/>
      <c r="HX17" s="560"/>
      <c r="HY17" s="560"/>
      <c r="HZ17" s="560"/>
      <c r="IA17" s="560"/>
      <c r="IB17" s="560"/>
      <c r="IC17" s="560"/>
      <c r="ID17" s="560"/>
      <c r="IE17" s="560"/>
      <c r="IF17" s="560"/>
      <c r="IG17" s="560"/>
      <c r="IH17" s="560"/>
      <c r="II17" s="560"/>
      <c r="IJ17" s="560"/>
      <c r="IK17" s="560"/>
      <c r="IL17" s="560"/>
      <c r="IM17" s="560"/>
    </row>
  </sheetData>
  <sheetProtection formatCells="0" formatColumns="0" formatRows="0"/>
  <mergeCells count="16">
    <mergeCell ref="K4:K5"/>
    <mergeCell ref="L4:L5"/>
    <mergeCell ref="M4:M5"/>
    <mergeCell ref="N4:N5"/>
    <mergeCell ref="O4:O5"/>
    <mergeCell ref="P4:P5"/>
    <mergeCell ref="A2:P2"/>
    <mergeCell ref="A3:E3"/>
    <mergeCell ref="F3:I3"/>
    <mergeCell ref="O3:P3"/>
    <mergeCell ref="A4:C4"/>
    <mergeCell ref="G4:I4"/>
    <mergeCell ref="D4:D5"/>
    <mergeCell ref="E4:E5"/>
    <mergeCell ref="F4:F5"/>
    <mergeCell ref="J4:J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10" r:id="rId1"/>
  <headerFooter scaleWithDoc="0" alignWithMargins="0">
    <oddFooter>&amp;C第 &amp;P 页，共 &amp;N 页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"/>
  <sheetViews>
    <sheetView showGridLines="0" showZeros="0" zoomScalePageLayoutView="0" workbookViewId="0" topLeftCell="A1">
      <selection activeCell="N3" sqref="N3"/>
    </sheetView>
  </sheetViews>
  <sheetFormatPr defaultColWidth="6.875" defaultRowHeight="12.75" customHeight="1"/>
  <cols>
    <col min="1" max="1" width="8.75390625" style="1" customWidth="1"/>
    <col min="2" max="2" width="20.375" style="1" customWidth="1"/>
    <col min="3" max="3" width="13.50390625" style="1" customWidth="1"/>
    <col min="4" max="5" width="15.125" style="1" customWidth="1"/>
    <col min="6" max="6" width="14.125" style="1" customWidth="1"/>
    <col min="7" max="7" width="10.75390625" style="1" customWidth="1"/>
    <col min="8" max="8" width="17.125" style="1" customWidth="1"/>
    <col min="9" max="13" width="16.625" style="1" customWidth="1"/>
    <col min="14" max="14" width="20.625" style="1" customWidth="1"/>
    <col min="15" max="15" width="8.75390625" style="1" customWidth="1"/>
    <col min="16" max="16" width="17.125" style="1" customWidth="1"/>
    <col min="17" max="17" width="11.125" style="1" customWidth="1"/>
    <col min="18" max="18" width="11.375" style="1" customWidth="1"/>
    <col min="19" max="19" width="8.75390625" style="1" customWidth="1"/>
    <col min="20" max="16384" width="6.875" style="1" customWidth="1"/>
  </cols>
  <sheetData>
    <row r="1" spans="1:19" ht="18.75" customHeight="1">
      <c r="A1" s="2"/>
      <c r="B1" s="2"/>
      <c r="C1" s="2"/>
      <c r="D1" s="2"/>
      <c r="E1" s="2"/>
      <c r="F1" s="2"/>
      <c r="G1" s="3"/>
      <c r="H1" s="2"/>
      <c r="I1" s="2"/>
      <c r="J1" s="2"/>
      <c r="K1" s="2"/>
      <c r="L1" s="2"/>
      <c r="M1" s="2"/>
      <c r="N1" s="23" t="s">
        <v>347</v>
      </c>
      <c r="O1" s="2"/>
      <c r="P1"/>
      <c r="Q1"/>
      <c r="R1"/>
      <c r="S1"/>
    </row>
    <row r="2" spans="1:19" ht="18.75" customHeight="1">
      <c r="A2" s="845" t="s">
        <v>348</v>
      </c>
      <c r="B2" s="845"/>
      <c r="C2" s="845"/>
      <c r="D2" s="845"/>
      <c r="E2" s="845"/>
      <c r="F2" s="845"/>
      <c r="G2" s="845"/>
      <c r="H2" s="845"/>
      <c r="I2" s="845"/>
      <c r="J2" s="845"/>
      <c r="K2" s="845"/>
      <c r="L2" s="845"/>
      <c r="M2" s="845"/>
      <c r="N2" s="845"/>
      <c r="O2" s="2"/>
      <c r="P2"/>
      <c r="Q2"/>
      <c r="R2"/>
      <c r="S2"/>
    </row>
    <row r="3" spans="1:19" ht="18.75" customHeight="1">
      <c r="A3" s="4" t="s">
        <v>2</v>
      </c>
      <c r="N3" s="24" t="s">
        <v>78</v>
      </c>
      <c r="P3"/>
      <c r="Q3"/>
      <c r="R3"/>
      <c r="S3"/>
    </row>
    <row r="4" spans="1:19" ht="32.25" customHeight="1">
      <c r="A4" s="847" t="s">
        <v>151</v>
      </c>
      <c r="B4" s="849" t="s">
        <v>80</v>
      </c>
      <c r="C4" s="851" t="s">
        <v>349</v>
      </c>
      <c r="D4" s="846" t="s">
        <v>350</v>
      </c>
      <c r="E4" s="846" t="s">
        <v>351</v>
      </c>
      <c r="F4" s="846"/>
      <c r="G4" s="846" t="s">
        <v>352</v>
      </c>
      <c r="H4" s="854" t="s">
        <v>353</v>
      </c>
      <c r="I4" s="846" t="s">
        <v>354</v>
      </c>
      <c r="J4" s="846" t="s">
        <v>355</v>
      </c>
      <c r="K4" s="846" t="s">
        <v>356</v>
      </c>
      <c r="L4" s="846" t="s">
        <v>357</v>
      </c>
      <c r="M4" s="846" t="s">
        <v>358</v>
      </c>
      <c r="N4" s="856" t="s">
        <v>359</v>
      </c>
      <c r="O4" s="2"/>
      <c r="P4"/>
      <c r="Q4"/>
      <c r="R4"/>
      <c r="S4"/>
    </row>
    <row r="5" spans="1:19" ht="24.75" customHeight="1">
      <c r="A5" s="848"/>
      <c r="B5" s="850"/>
      <c r="C5" s="852"/>
      <c r="D5" s="853"/>
      <c r="E5" s="8" t="s">
        <v>206</v>
      </c>
      <c r="F5" s="9" t="s">
        <v>360</v>
      </c>
      <c r="G5" s="853"/>
      <c r="H5" s="855"/>
      <c r="I5" s="853"/>
      <c r="J5" s="853"/>
      <c r="K5" s="853"/>
      <c r="L5" s="853"/>
      <c r="M5" s="853"/>
      <c r="N5" s="857"/>
      <c r="O5" s="2"/>
      <c r="P5"/>
      <c r="Q5"/>
      <c r="R5"/>
      <c r="S5"/>
    </row>
    <row r="6" spans="1:19" ht="24.75" customHeight="1">
      <c r="A6" s="5"/>
      <c r="B6" s="6" t="s">
        <v>81</v>
      </c>
      <c r="C6" s="7"/>
      <c r="D6" s="11"/>
      <c r="E6" s="12">
        <v>319</v>
      </c>
      <c r="F6" s="13">
        <v>319</v>
      </c>
      <c r="G6" s="7"/>
      <c r="H6" s="11"/>
      <c r="I6" s="7"/>
      <c r="J6" s="7"/>
      <c r="K6" s="7"/>
      <c r="L6" s="8"/>
      <c r="M6" s="10"/>
      <c r="N6" s="25"/>
      <c r="O6" s="2"/>
      <c r="P6"/>
      <c r="Q6"/>
      <c r="R6"/>
      <c r="S6"/>
    </row>
    <row r="7" spans="1:19" ht="129" customHeight="1">
      <c r="A7" s="14" t="s">
        <v>93</v>
      </c>
      <c r="B7" s="15" t="s">
        <v>94</v>
      </c>
      <c r="C7" s="15" t="s">
        <v>361</v>
      </c>
      <c r="D7" s="16" t="s">
        <v>362</v>
      </c>
      <c r="E7" s="17">
        <v>319</v>
      </c>
      <c r="F7" s="18">
        <v>319</v>
      </c>
      <c r="G7" s="19" t="s">
        <v>363</v>
      </c>
      <c r="H7" s="20" t="s">
        <v>364</v>
      </c>
      <c r="I7" s="20" t="s">
        <v>365</v>
      </c>
      <c r="J7" s="20" t="s">
        <v>365</v>
      </c>
      <c r="K7" s="20" t="s">
        <v>366</v>
      </c>
      <c r="L7" s="15" t="s">
        <v>367</v>
      </c>
      <c r="M7" s="26" t="s">
        <v>368</v>
      </c>
      <c r="N7" s="27"/>
      <c r="O7" s="21"/>
      <c r="P7" s="28"/>
      <c r="Q7" s="28"/>
      <c r="R7" s="28"/>
      <c r="S7" s="28"/>
    </row>
    <row r="8" spans="1:19" ht="45" customHeight="1">
      <c r="A8" s="21"/>
      <c r="B8" s="21"/>
      <c r="C8" s="21"/>
      <c r="D8" s="21"/>
      <c r="E8" s="21"/>
      <c r="F8" s="21"/>
      <c r="G8" s="22"/>
      <c r="H8" s="21"/>
      <c r="I8" s="21"/>
      <c r="J8" s="21"/>
      <c r="K8" s="21"/>
      <c r="L8" s="21"/>
      <c r="M8" s="21"/>
      <c r="N8" s="21"/>
      <c r="O8" s="2"/>
      <c r="P8"/>
      <c r="Q8"/>
      <c r="R8"/>
      <c r="S8"/>
    </row>
    <row r="9" spans="1:19" ht="18.75" customHeight="1">
      <c r="A9" s="2"/>
      <c r="B9" s="2"/>
      <c r="C9" s="21"/>
      <c r="D9" s="21"/>
      <c r="E9" s="21"/>
      <c r="F9" s="21"/>
      <c r="G9" s="22"/>
      <c r="H9" s="21"/>
      <c r="I9" s="21"/>
      <c r="J9" s="21"/>
      <c r="K9" s="21"/>
      <c r="L9" s="21"/>
      <c r="M9" s="21"/>
      <c r="N9" s="21"/>
      <c r="O9" s="2"/>
      <c r="P9"/>
      <c r="Q9"/>
      <c r="R9"/>
      <c r="S9"/>
    </row>
    <row r="10" spans="1:19" ht="18.75" customHeight="1">
      <c r="A10" s="2"/>
      <c r="B10" s="2"/>
      <c r="C10" s="2"/>
      <c r="D10" s="2"/>
      <c r="E10" s="2"/>
      <c r="F10" s="2"/>
      <c r="G10" s="22"/>
      <c r="H10" s="2"/>
      <c r="I10" s="2"/>
      <c r="J10" s="2"/>
      <c r="K10" s="2"/>
      <c r="L10" s="2"/>
      <c r="M10" s="21"/>
      <c r="N10" s="2"/>
      <c r="O10" s="2"/>
      <c r="P10"/>
      <c r="Q10"/>
      <c r="R10"/>
      <c r="S10"/>
    </row>
    <row r="11" spans="1:19" ht="18.75" customHeight="1">
      <c r="A11" s="2"/>
      <c r="B11" s="2"/>
      <c r="C11" s="2"/>
      <c r="D11" s="2"/>
      <c r="E11" s="2"/>
      <c r="F11" s="2"/>
      <c r="G11" s="3"/>
      <c r="H11" s="2"/>
      <c r="I11" s="2"/>
      <c r="J11" s="2"/>
      <c r="K11" s="2"/>
      <c r="L11" s="2"/>
      <c r="M11" s="2"/>
      <c r="N11" s="2"/>
      <c r="O11" s="2"/>
      <c r="P11"/>
      <c r="Q11"/>
      <c r="R11"/>
      <c r="S11"/>
    </row>
    <row r="12" spans="1:19" ht="12.75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</row>
    <row r="13" spans="12:19" ht="12.75" customHeight="1">
      <c r="L13" s="29"/>
      <c r="P13"/>
      <c r="Q13"/>
      <c r="R13"/>
      <c r="S13"/>
    </row>
    <row r="14" spans="1:19" ht="12.75" customHeight="1">
      <c r="A14"/>
      <c r="B14"/>
      <c r="C14"/>
      <c r="D14"/>
      <c r="E14"/>
      <c r="F14"/>
      <c r="G14"/>
      <c r="H14"/>
      <c r="I14"/>
      <c r="J14"/>
      <c r="K14"/>
      <c r="L14" s="29"/>
      <c r="M14"/>
      <c r="N14"/>
      <c r="O14"/>
      <c r="P14"/>
      <c r="Q14"/>
      <c r="R14"/>
      <c r="S14"/>
    </row>
  </sheetData>
  <sheetProtection formatCells="0" formatColumns="0" formatRows="0"/>
  <mergeCells count="14">
    <mergeCell ref="K4:K5"/>
    <mergeCell ref="L4:L5"/>
    <mergeCell ref="M4:M5"/>
    <mergeCell ref="N4:N5"/>
    <mergeCell ref="A2:N2"/>
    <mergeCell ref="E4:F4"/>
    <mergeCell ref="A4:A5"/>
    <mergeCell ref="B4:B5"/>
    <mergeCell ref="C4:C5"/>
    <mergeCell ref="D4:D5"/>
    <mergeCell ref="G4:G5"/>
    <mergeCell ref="H4:H5"/>
    <mergeCell ref="I4:I5"/>
    <mergeCell ref="J4:J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2"/>
  <sheetViews>
    <sheetView showGridLines="0" showZeros="0" zoomScalePageLayoutView="0" workbookViewId="0" topLeftCell="A4">
      <selection activeCell="H7" sqref="H7:K7"/>
    </sheetView>
  </sheetViews>
  <sheetFormatPr defaultColWidth="6.875" defaultRowHeight="18.75" customHeight="1"/>
  <cols>
    <col min="1" max="1" width="4.375" style="501" customWidth="1"/>
    <col min="2" max="3" width="3.50390625" style="501" customWidth="1"/>
    <col min="4" max="4" width="7.125" style="501" customWidth="1"/>
    <col min="5" max="5" width="25.625" style="502" customWidth="1"/>
    <col min="6" max="6" width="9.75390625" style="503" customWidth="1"/>
    <col min="7" max="10" width="8.50390625" style="503" customWidth="1"/>
    <col min="11" max="12" width="8.625" style="503" customWidth="1"/>
    <col min="13" max="13" width="10.25390625" style="503" customWidth="1"/>
    <col min="14" max="17" width="8.00390625" style="503" customWidth="1"/>
    <col min="18" max="18" width="8.00390625" style="504" customWidth="1"/>
    <col min="19" max="21" width="8.00390625" style="505" customWidth="1"/>
    <col min="22" max="16384" width="6.875" style="504" customWidth="1"/>
  </cols>
  <sheetData>
    <row r="1" spans="1:21" ht="24.75" customHeight="1">
      <c r="A1" s="468"/>
      <c r="B1" s="468"/>
      <c r="C1" s="468"/>
      <c r="D1" s="468"/>
      <c r="E1" s="468"/>
      <c r="F1" s="468"/>
      <c r="G1" s="468"/>
      <c r="H1" s="468"/>
      <c r="I1" s="468"/>
      <c r="J1" s="468"/>
      <c r="K1" s="468"/>
      <c r="L1" s="468"/>
      <c r="M1" s="468"/>
      <c r="N1" s="468"/>
      <c r="O1" s="468"/>
      <c r="S1" s="528"/>
      <c r="T1" s="528"/>
      <c r="U1" s="468" t="s">
        <v>120</v>
      </c>
    </row>
    <row r="2" spans="1:21" ht="24.75" customHeight="1">
      <c r="A2" s="613" t="s">
        <v>121</v>
      </c>
      <c r="B2" s="613"/>
      <c r="C2" s="613"/>
      <c r="D2" s="613"/>
      <c r="E2" s="613"/>
      <c r="F2" s="613"/>
      <c r="G2" s="613"/>
      <c r="H2" s="613"/>
      <c r="I2" s="613"/>
      <c r="J2" s="613"/>
      <c r="K2" s="613"/>
      <c r="L2" s="613"/>
      <c r="M2" s="613"/>
      <c r="N2" s="613"/>
      <c r="O2" s="613"/>
      <c r="P2" s="613"/>
      <c r="Q2" s="613"/>
      <c r="R2" s="613"/>
      <c r="S2" s="613"/>
      <c r="T2" s="613"/>
      <c r="U2" s="613"/>
    </row>
    <row r="3" spans="1:21" s="500" customFormat="1" ht="24.75" customHeight="1">
      <c r="A3" s="614" t="s">
        <v>2</v>
      </c>
      <c r="B3" s="614"/>
      <c r="C3" s="614"/>
      <c r="D3" s="614"/>
      <c r="E3" s="614"/>
      <c r="F3" s="468"/>
      <c r="G3" s="609"/>
      <c r="H3" s="609"/>
      <c r="I3" s="609"/>
      <c r="J3" s="609"/>
      <c r="K3" s="468"/>
      <c r="L3" s="468"/>
      <c r="M3" s="468"/>
      <c r="N3" s="468"/>
      <c r="O3" s="468"/>
      <c r="P3" s="525"/>
      <c r="Q3" s="525"/>
      <c r="S3" s="529"/>
      <c r="T3" s="615" t="s">
        <v>78</v>
      </c>
      <c r="U3" s="615"/>
    </row>
    <row r="4" spans="1:21" s="500" customFormat="1" ht="21.75" customHeight="1">
      <c r="A4" s="506" t="s">
        <v>122</v>
      </c>
      <c r="B4" s="507"/>
      <c r="C4" s="508"/>
      <c r="D4" s="619" t="s">
        <v>79</v>
      </c>
      <c r="E4" s="620" t="s">
        <v>98</v>
      </c>
      <c r="F4" s="623" t="s">
        <v>123</v>
      </c>
      <c r="G4" s="509" t="s">
        <v>124</v>
      </c>
      <c r="H4" s="507"/>
      <c r="I4" s="507"/>
      <c r="J4" s="508"/>
      <c r="K4" s="616" t="s">
        <v>125</v>
      </c>
      <c r="L4" s="616"/>
      <c r="M4" s="616"/>
      <c r="N4" s="616"/>
      <c r="O4" s="616"/>
      <c r="P4" s="616"/>
      <c r="Q4" s="616"/>
      <c r="R4" s="616"/>
      <c r="S4" s="629" t="s">
        <v>126</v>
      </c>
      <c r="T4" s="632" t="s">
        <v>127</v>
      </c>
      <c r="U4" s="633" t="s">
        <v>128</v>
      </c>
    </row>
    <row r="5" spans="1:21" s="500" customFormat="1" ht="21.75" customHeight="1">
      <c r="A5" s="617" t="s">
        <v>100</v>
      </c>
      <c r="B5" s="618" t="s">
        <v>101</v>
      </c>
      <c r="C5" s="618" t="s">
        <v>102</v>
      </c>
      <c r="D5" s="618"/>
      <c r="E5" s="621"/>
      <c r="F5" s="624"/>
      <c r="G5" s="618" t="s">
        <v>81</v>
      </c>
      <c r="H5" s="618" t="s">
        <v>129</v>
      </c>
      <c r="I5" s="618" t="s">
        <v>130</v>
      </c>
      <c r="J5" s="624" t="s">
        <v>131</v>
      </c>
      <c r="K5" s="625" t="s">
        <v>81</v>
      </c>
      <c r="L5" s="626" t="s">
        <v>132</v>
      </c>
      <c r="M5" s="626" t="s">
        <v>133</v>
      </c>
      <c r="N5" s="625" t="s">
        <v>134</v>
      </c>
      <c r="O5" s="628" t="s">
        <v>135</v>
      </c>
      <c r="P5" s="628" t="s">
        <v>136</v>
      </c>
      <c r="Q5" s="628" t="s">
        <v>137</v>
      </c>
      <c r="R5" s="628" t="s">
        <v>138</v>
      </c>
      <c r="S5" s="630"/>
      <c r="T5" s="631"/>
      <c r="U5" s="634"/>
    </row>
    <row r="6" spans="1:21" ht="29.25" customHeight="1">
      <c r="A6" s="617"/>
      <c r="B6" s="618"/>
      <c r="C6" s="618"/>
      <c r="D6" s="618"/>
      <c r="E6" s="622"/>
      <c r="F6" s="510" t="s">
        <v>99</v>
      </c>
      <c r="G6" s="618"/>
      <c r="H6" s="618"/>
      <c r="I6" s="618"/>
      <c r="J6" s="624"/>
      <c r="K6" s="624"/>
      <c r="L6" s="627"/>
      <c r="M6" s="627"/>
      <c r="N6" s="624"/>
      <c r="O6" s="625"/>
      <c r="P6" s="625"/>
      <c r="Q6" s="625"/>
      <c r="R6" s="625"/>
      <c r="S6" s="631"/>
      <c r="T6" s="631"/>
      <c r="U6" s="634"/>
    </row>
    <row r="7" spans="1:21" s="116" customFormat="1" ht="27" customHeight="1">
      <c r="A7" s="511"/>
      <c r="B7" s="512"/>
      <c r="C7" s="512"/>
      <c r="D7" s="512"/>
      <c r="E7" s="512" t="s">
        <v>139</v>
      </c>
      <c r="F7" s="513">
        <f>SUM(F8++F16)</f>
        <v>2236.6000000000004</v>
      </c>
      <c r="G7" s="513">
        <f>SUM(G8)</f>
        <v>1917.6000000000001</v>
      </c>
      <c r="H7" s="513">
        <f>SUM(H8)</f>
        <v>1297.7</v>
      </c>
      <c r="I7" s="513">
        <f>SUM(I8)</f>
        <v>449</v>
      </c>
      <c r="J7" s="513">
        <f>SUM(J8)</f>
        <v>170.9</v>
      </c>
      <c r="K7" s="513">
        <f>SUM(K8+K16)</f>
        <v>319</v>
      </c>
      <c r="L7" s="513">
        <f>SUM(L8+L16)</f>
        <v>319</v>
      </c>
      <c r="M7" s="526"/>
      <c r="N7" s="526">
        <f aca="true" t="shared" si="0" ref="N7:U7">SUM(N8)</f>
        <v>0</v>
      </c>
      <c r="O7" s="526">
        <f t="shared" si="0"/>
        <v>0</v>
      </c>
      <c r="P7" s="526">
        <f t="shared" si="0"/>
        <v>0</v>
      </c>
      <c r="Q7" s="526">
        <f t="shared" si="0"/>
        <v>0</v>
      </c>
      <c r="R7" s="526">
        <f t="shared" si="0"/>
        <v>0</v>
      </c>
      <c r="S7" s="526">
        <f t="shared" si="0"/>
        <v>0</v>
      </c>
      <c r="T7" s="526">
        <f t="shared" si="0"/>
        <v>0</v>
      </c>
      <c r="U7" s="530">
        <f t="shared" si="0"/>
        <v>0</v>
      </c>
    </row>
    <row r="8" spans="1:21" s="116" customFormat="1" ht="27" customHeight="1">
      <c r="A8" s="514">
        <v>212</v>
      </c>
      <c r="B8" s="515"/>
      <c r="C8" s="515"/>
      <c r="D8" s="515">
        <v>183001</v>
      </c>
      <c r="E8" s="332" t="s">
        <v>104</v>
      </c>
      <c r="F8" s="132">
        <f>SUM(G8+K8)</f>
        <v>2204.6000000000004</v>
      </c>
      <c r="G8" s="516">
        <f>SUM(H8:J8)</f>
        <v>1917.6000000000001</v>
      </c>
      <c r="H8" s="517">
        <v>1297.7</v>
      </c>
      <c r="I8" s="517">
        <v>449</v>
      </c>
      <c r="J8" s="517">
        <v>170.9</v>
      </c>
      <c r="K8" s="517">
        <f>SUM(K9+K14)</f>
        <v>287</v>
      </c>
      <c r="L8" s="517">
        <f>SUM(L9+L14)</f>
        <v>287</v>
      </c>
      <c r="M8" s="129"/>
      <c r="N8" s="129"/>
      <c r="O8" s="129"/>
      <c r="P8" s="129"/>
      <c r="Q8" s="129"/>
      <c r="R8" s="129"/>
      <c r="S8" s="129"/>
      <c r="T8" s="129"/>
      <c r="U8" s="531"/>
    </row>
    <row r="9" spans="1:21" s="117" customFormat="1" ht="27" customHeight="1">
      <c r="A9" s="518">
        <v>212</v>
      </c>
      <c r="B9" s="519" t="s">
        <v>105</v>
      </c>
      <c r="C9" s="520"/>
      <c r="D9" s="520">
        <v>183001</v>
      </c>
      <c r="E9" s="521" t="s">
        <v>140</v>
      </c>
      <c r="F9" s="134">
        <f>SUM(G9+K9)</f>
        <v>2174.6000000000004</v>
      </c>
      <c r="G9" s="522">
        <f>SUM(H9:J9)</f>
        <v>1917.6000000000001</v>
      </c>
      <c r="H9" s="523">
        <v>1297.7</v>
      </c>
      <c r="I9" s="523">
        <v>449</v>
      </c>
      <c r="J9" s="523">
        <v>170.9</v>
      </c>
      <c r="K9" s="523">
        <f>SUM(K10:K13)</f>
        <v>257</v>
      </c>
      <c r="L9" s="523">
        <f>SUM(L10:L13)</f>
        <v>257</v>
      </c>
      <c r="M9" s="78"/>
      <c r="N9" s="78"/>
      <c r="O9" s="78"/>
      <c r="P9" s="78"/>
      <c r="Q9" s="78"/>
      <c r="R9" s="78"/>
      <c r="S9" s="78"/>
      <c r="T9" s="78"/>
      <c r="U9" s="532"/>
    </row>
    <row r="10" spans="1:21" s="118" customFormat="1" ht="27" customHeight="1">
      <c r="A10" s="84">
        <v>212</v>
      </c>
      <c r="B10" s="85" t="s">
        <v>105</v>
      </c>
      <c r="C10" s="85" t="s">
        <v>105</v>
      </c>
      <c r="D10" s="86">
        <v>183001</v>
      </c>
      <c r="E10" s="87" t="s">
        <v>107</v>
      </c>
      <c r="F10" s="134">
        <f>SUM(G10+K10)</f>
        <v>1917.6000000000001</v>
      </c>
      <c r="G10" s="522">
        <f>SUM(H10:J10)</f>
        <v>1917.6000000000001</v>
      </c>
      <c r="H10" s="523">
        <v>1297.7</v>
      </c>
      <c r="I10" s="523">
        <v>449</v>
      </c>
      <c r="J10" s="523">
        <v>170.9</v>
      </c>
      <c r="K10" s="523">
        <f>SUM(L10:R10)</f>
        <v>0</v>
      </c>
      <c r="L10" s="523"/>
      <c r="M10" s="140"/>
      <c r="N10" s="527"/>
      <c r="O10" s="527"/>
      <c r="P10" s="527"/>
      <c r="Q10" s="527"/>
      <c r="R10" s="149"/>
      <c r="S10" s="533"/>
      <c r="T10" s="534"/>
      <c r="U10" s="535"/>
    </row>
    <row r="11" spans="1:256" s="119" customFormat="1" ht="27" customHeight="1">
      <c r="A11" s="88" t="s">
        <v>108</v>
      </c>
      <c r="B11" s="89" t="s">
        <v>105</v>
      </c>
      <c r="C11" s="90" t="s">
        <v>109</v>
      </c>
      <c r="D11" s="520">
        <v>183001</v>
      </c>
      <c r="E11" s="91" t="s">
        <v>141</v>
      </c>
      <c r="F11" s="135">
        <f aca="true" t="shared" si="1" ref="F11:F18">SUM(K11)</f>
        <v>5</v>
      </c>
      <c r="G11" s="135"/>
      <c r="H11" s="135"/>
      <c r="I11" s="135"/>
      <c r="J11" s="135"/>
      <c r="K11" s="135">
        <v>5</v>
      </c>
      <c r="L11" s="135">
        <v>5</v>
      </c>
      <c r="M11" s="141"/>
      <c r="N11" s="141"/>
      <c r="O11" s="141"/>
      <c r="P11" s="141"/>
      <c r="Q11" s="141"/>
      <c r="R11" s="151"/>
      <c r="S11" s="151"/>
      <c r="T11" s="151"/>
      <c r="U11" s="15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2"/>
      <c r="FE11" s="62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/>
      <c r="GG11" s="62"/>
      <c r="GH11" s="62"/>
      <c r="GI11" s="62"/>
      <c r="GJ11" s="62"/>
      <c r="GK11" s="62"/>
      <c r="GL11" s="62"/>
      <c r="GM11" s="62"/>
      <c r="GN11" s="62"/>
      <c r="GO11" s="62"/>
      <c r="GP11" s="62"/>
      <c r="GQ11" s="62"/>
      <c r="GR11" s="62"/>
      <c r="GS11" s="62"/>
      <c r="GT11" s="62"/>
      <c r="GU11" s="62"/>
      <c r="GV11" s="62"/>
      <c r="GW11" s="62"/>
      <c r="GX11" s="62"/>
      <c r="GY11" s="62"/>
      <c r="GZ11" s="62"/>
      <c r="HA11" s="62"/>
      <c r="HB11" s="62"/>
      <c r="HC11" s="62"/>
      <c r="HD11" s="62"/>
      <c r="HE11" s="62"/>
      <c r="HF11" s="62"/>
      <c r="HG11" s="62"/>
      <c r="HH11" s="62"/>
      <c r="HI11" s="62"/>
      <c r="HJ11" s="62"/>
      <c r="HK11" s="62"/>
      <c r="HL11" s="62"/>
      <c r="HM11" s="62"/>
      <c r="HN11" s="62"/>
      <c r="HO11" s="62"/>
      <c r="HP11" s="62"/>
      <c r="HQ11" s="62"/>
      <c r="HR11" s="62"/>
      <c r="HS11" s="62"/>
      <c r="HT11" s="62"/>
      <c r="HU11" s="62"/>
      <c r="HV11" s="62"/>
      <c r="HW11" s="62"/>
      <c r="HX11" s="62"/>
      <c r="HY11" s="62"/>
      <c r="HZ11" s="62"/>
      <c r="IA11" s="62"/>
      <c r="IB11" s="62"/>
      <c r="IC11" s="62"/>
      <c r="ID11" s="62"/>
      <c r="IE11" s="62"/>
      <c r="IF11" s="62"/>
      <c r="IG11" s="62"/>
      <c r="IH11" s="62"/>
      <c r="II11" s="62"/>
      <c r="IJ11" s="62"/>
      <c r="IK11" s="62"/>
      <c r="IL11" s="62"/>
      <c r="IM11" s="62"/>
      <c r="IN11" s="62"/>
      <c r="IO11" s="62"/>
      <c r="IP11" s="62"/>
      <c r="IQ11" s="62"/>
      <c r="IR11" s="62"/>
      <c r="IS11" s="62"/>
      <c r="IT11" s="62"/>
      <c r="IU11" s="62"/>
      <c r="IV11" s="62"/>
    </row>
    <row r="12" spans="1:256" s="119" customFormat="1" ht="27" customHeight="1">
      <c r="A12" s="88" t="s">
        <v>108</v>
      </c>
      <c r="B12" s="89" t="s">
        <v>105</v>
      </c>
      <c r="C12" s="90" t="s">
        <v>111</v>
      </c>
      <c r="D12" s="86">
        <v>183001</v>
      </c>
      <c r="E12" s="91" t="s">
        <v>142</v>
      </c>
      <c r="F12" s="135">
        <f t="shared" si="1"/>
        <v>177</v>
      </c>
      <c r="G12" s="135"/>
      <c r="H12" s="135"/>
      <c r="I12" s="135"/>
      <c r="J12" s="135"/>
      <c r="K12" s="135">
        <v>177</v>
      </c>
      <c r="L12" s="135">
        <v>177</v>
      </c>
      <c r="M12" s="141"/>
      <c r="N12" s="141"/>
      <c r="O12" s="141"/>
      <c r="P12" s="141"/>
      <c r="Q12" s="141"/>
      <c r="R12" s="151"/>
      <c r="S12" s="151"/>
      <c r="T12" s="151"/>
      <c r="U12" s="15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62"/>
      <c r="FE12" s="62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  <c r="FR12" s="62"/>
      <c r="FS12" s="62"/>
      <c r="FT12" s="62"/>
      <c r="FU12" s="62"/>
      <c r="FV12" s="62"/>
      <c r="FW12" s="62"/>
      <c r="FX12" s="62"/>
      <c r="FY12" s="62"/>
      <c r="FZ12" s="62"/>
      <c r="GA12" s="62"/>
      <c r="GB12" s="62"/>
      <c r="GC12" s="62"/>
      <c r="GD12" s="62"/>
      <c r="GE12" s="62"/>
      <c r="GF12" s="62"/>
      <c r="GG12" s="62"/>
      <c r="GH12" s="62"/>
      <c r="GI12" s="62"/>
      <c r="GJ12" s="62"/>
      <c r="GK12" s="62"/>
      <c r="GL12" s="62"/>
      <c r="GM12" s="62"/>
      <c r="GN12" s="62"/>
      <c r="GO12" s="62"/>
      <c r="GP12" s="62"/>
      <c r="GQ12" s="62"/>
      <c r="GR12" s="62"/>
      <c r="GS12" s="62"/>
      <c r="GT12" s="62"/>
      <c r="GU12" s="62"/>
      <c r="GV12" s="62"/>
      <c r="GW12" s="62"/>
      <c r="GX12" s="62"/>
      <c r="GY12" s="62"/>
      <c r="GZ12" s="62"/>
      <c r="HA12" s="62"/>
      <c r="HB12" s="62"/>
      <c r="HC12" s="62"/>
      <c r="HD12" s="62"/>
      <c r="HE12" s="62"/>
      <c r="HF12" s="62"/>
      <c r="HG12" s="62"/>
      <c r="HH12" s="62"/>
      <c r="HI12" s="62"/>
      <c r="HJ12" s="62"/>
      <c r="HK12" s="62"/>
      <c r="HL12" s="62"/>
      <c r="HM12" s="62"/>
      <c r="HN12" s="62"/>
      <c r="HO12" s="62"/>
      <c r="HP12" s="62"/>
      <c r="HQ12" s="62"/>
      <c r="HR12" s="62"/>
      <c r="HS12" s="62"/>
      <c r="HT12" s="62"/>
      <c r="HU12" s="62"/>
      <c r="HV12" s="62"/>
      <c r="HW12" s="62"/>
      <c r="HX12" s="62"/>
      <c r="HY12" s="62"/>
      <c r="HZ12" s="62"/>
      <c r="IA12" s="62"/>
      <c r="IB12" s="62"/>
      <c r="IC12" s="62"/>
      <c r="ID12" s="62"/>
      <c r="IE12" s="62"/>
      <c r="IF12" s="62"/>
      <c r="IG12" s="62"/>
      <c r="IH12" s="62"/>
      <c r="II12" s="62"/>
      <c r="IJ12" s="62"/>
      <c r="IK12" s="62"/>
      <c r="IL12" s="62"/>
      <c r="IM12" s="62"/>
      <c r="IN12" s="62"/>
      <c r="IO12" s="62"/>
      <c r="IP12" s="62"/>
      <c r="IQ12" s="62"/>
      <c r="IR12" s="62"/>
      <c r="IS12" s="62"/>
      <c r="IT12" s="62"/>
      <c r="IU12" s="62"/>
      <c r="IV12" s="62"/>
    </row>
    <row r="13" spans="1:256" s="119" customFormat="1" ht="27" customHeight="1">
      <c r="A13" s="88">
        <v>212</v>
      </c>
      <c r="B13" s="89" t="s">
        <v>105</v>
      </c>
      <c r="C13" s="90">
        <v>99</v>
      </c>
      <c r="D13" s="520">
        <v>183001</v>
      </c>
      <c r="E13" s="91" t="s">
        <v>143</v>
      </c>
      <c r="F13" s="135">
        <f t="shared" si="1"/>
        <v>75</v>
      </c>
      <c r="G13" s="135"/>
      <c r="H13" s="135"/>
      <c r="I13" s="135"/>
      <c r="J13" s="135"/>
      <c r="K13" s="135">
        <v>75</v>
      </c>
      <c r="L13" s="135">
        <v>75</v>
      </c>
      <c r="M13" s="141"/>
      <c r="N13" s="141"/>
      <c r="O13" s="141"/>
      <c r="P13" s="141"/>
      <c r="Q13" s="141"/>
      <c r="R13" s="151"/>
      <c r="S13" s="151"/>
      <c r="T13" s="151"/>
      <c r="U13" s="15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  <c r="FX13" s="62"/>
      <c r="FY13" s="62"/>
      <c r="FZ13" s="62"/>
      <c r="GA13" s="62"/>
      <c r="GB13" s="62"/>
      <c r="GC13" s="62"/>
      <c r="GD13" s="62"/>
      <c r="GE13" s="62"/>
      <c r="GF13" s="62"/>
      <c r="GG13" s="62"/>
      <c r="GH13" s="62"/>
      <c r="GI13" s="62"/>
      <c r="GJ13" s="62"/>
      <c r="GK13" s="62"/>
      <c r="GL13" s="62"/>
      <c r="GM13" s="62"/>
      <c r="GN13" s="62"/>
      <c r="GO13" s="62"/>
      <c r="GP13" s="62"/>
      <c r="GQ13" s="62"/>
      <c r="GR13" s="62"/>
      <c r="GS13" s="62"/>
      <c r="GT13" s="62"/>
      <c r="GU13" s="62"/>
      <c r="GV13" s="62"/>
      <c r="GW13" s="62"/>
      <c r="GX13" s="62"/>
      <c r="GY13" s="62"/>
      <c r="GZ13" s="62"/>
      <c r="HA13" s="62"/>
      <c r="HB13" s="62"/>
      <c r="HC13" s="62"/>
      <c r="HD13" s="62"/>
      <c r="HE13" s="62"/>
      <c r="HF13" s="62"/>
      <c r="HG13" s="62"/>
      <c r="HH13" s="62"/>
      <c r="HI13" s="62"/>
      <c r="HJ13" s="62"/>
      <c r="HK13" s="62"/>
      <c r="HL13" s="62"/>
      <c r="HM13" s="62"/>
      <c r="HN13" s="62"/>
      <c r="HO13" s="62"/>
      <c r="HP13" s="62"/>
      <c r="HQ13" s="62"/>
      <c r="HR13" s="62"/>
      <c r="HS13" s="62"/>
      <c r="HT13" s="62"/>
      <c r="HU13" s="62"/>
      <c r="HV13" s="62"/>
      <c r="HW13" s="62"/>
      <c r="HX13" s="62"/>
      <c r="HY13" s="62"/>
      <c r="HZ13" s="62"/>
      <c r="IA13" s="62"/>
      <c r="IB13" s="62"/>
      <c r="IC13" s="62"/>
      <c r="ID13" s="62"/>
      <c r="IE13" s="62"/>
      <c r="IF13" s="62"/>
      <c r="IG13" s="62"/>
      <c r="IH13" s="62"/>
      <c r="II13" s="62"/>
      <c r="IJ13" s="62"/>
      <c r="IK13" s="62"/>
      <c r="IL13" s="62"/>
      <c r="IM13" s="62"/>
      <c r="IN13" s="62"/>
      <c r="IO13" s="62"/>
      <c r="IP13" s="62"/>
      <c r="IQ13" s="62"/>
      <c r="IR13" s="62"/>
      <c r="IS13" s="62"/>
      <c r="IT13" s="62"/>
      <c r="IU13" s="62"/>
      <c r="IV13" s="62"/>
    </row>
    <row r="14" spans="1:256" s="119" customFormat="1" ht="27" customHeight="1">
      <c r="A14" s="88" t="s">
        <v>108</v>
      </c>
      <c r="B14" s="89" t="s">
        <v>109</v>
      </c>
      <c r="C14" s="90"/>
      <c r="D14" s="86">
        <v>183001</v>
      </c>
      <c r="E14" s="91" t="s">
        <v>144</v>
      </c>
      <c r="F14" s="135">
        <f t="shared" si="1"/>
        <v>30</v>
      </c>
      <c r="G14" s="135"/>
      <c r="H14" s="135"/>
      <c r="I14" s="135"/>
      <c r="J14" s="135"/>
      <c r="K14" s="135">
        <f>SUM(K15)</f>
        <v>30</v>
      </c>
      <c r="L14" s="135">
        <f>SUM(L15)</f>
        <v>30</v>
      </c>
      <c r="M14" s="141"/>
      <c r="N14" s="141"/>
      <c r="O14" s="141"/>
      <c r="P14" s="141"/>
      <c r="Q14" s="141"/>
      <c r="R14" s="151"/>
      <c r="S14" s="151"/>
      <c r="T14" s="151"/>
      <c r="U14" s="15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  <c r="FX14" s="62"/>
      <c r="FY14" s="62"/>
      <c r="FZ14" s="62"/>
      <c r="GA14" s="62"/>
      <c r="GB14" s="62"/>
      <c r="GC14" s="62"/>
      <c r="GD14" s="62"/>
      <c r="GE14" s="62"/>
      <c r="GF14" s="62"/>
      <c r="GG14" s="62"/>
      <c r="GH14" s="62"/>
      <c r="GI14" s="62"/>
      <c r="GJ14" s="62"/>
      <c r="GK14" s="62"/>
      <c r="GL14" s="62"/>
      <c r="GM14" s="62"/>
      <c r="GN14" s="62"/>
      <c r="GO14" s="62"/>
      <c r="GP14" s="62"/>
      <c r="GQ14" s="62"/>
      <c r="GR14" s="62"/>
      <c r="GS14" s="62"/>
      <c r="GT14" s="62"/>
      <c r="GU14" s="62"/>
      <c r="GV14" s="62"/>
      <c r="GW14" s="62"/>
      <c r="GX14" s="62"/>
      <c r="GY14" s="62"/>
      <c r="GZ14" s="62"/>
      <c r="HA14" s="62"/>
      <c r="HB14" s="62"/>
      <c r="HC14" s="62"/>
      <c r="HD14" s="62"/>
      <c r="HE14" s="62"/>
      <c r="HF14" s="62"/>
      <c r="HG14" s="62"/>
      <c r="HH14" s="62"/>
      <c r="HI14" s="62"/>
      <c r="HJ14" s="62"/>
      <c r="HK14" s="62"/>
      <c r="HL14" s="62"/>
      <c r="HM14" s="62"/>
      <c r="HN14" s="62"/>
      <c r="HO14" s="62"/>
      <c r="HP14" s="62"/>
      <c r="HQ14" s="62"/>
      <c r="HR14" s="62"/>
      <c r="HS14" s="62"/>
      <c r="HT14" s="62"/>
      <c r="HU14" s="62"/>
      <c r="HV14" s="62"/>
      <c r="HW14" s="62"/>
      <c r="HX14" s="62"/>
      <c r="HY14" s="62"/>
      <c r="HZ14" s="62"/>
      <c r="IA14" s="62"/>
      <c r="IB14" s="62"/>
      <c r="IC14" s="62"/>
      <c r="ID14" s="62"/>
      <c r="IE14" s="62"/>
      <c r="IF14" s="62"/>
      <c r="IG14" s="62"/>
      <c r="IH14" s="62"/>
      <c r="II14" s="62"/>
      <c r="IJ14" s="62"/>
      <c r="IK14" s="62"/>
      <c r="IL14" s="62"/>
      <c r="IM14" s="62"/>
      <c r="IN14" s="62"/>
      <c r="IO14" s="62"/>
      <c r="IP14" s="62"/>
      <c r="IQ14" s="62"/>
      <c r="IR14" s="62"/>
      <c r="IS14" s="62"/>
      <c r="IT14" s="62"/>
      <c r="IU14" s="62"/>
      <c r="IV14" s="62"/>
    </row>
    <row r="15" spans="1:256" s="119" customFormat="1" ht="27" customHeight="1">
      <c r="A15" s="88" t="s">
        <v>108</v>
      </c>
      <c r="B15" s="89" t="s">
        <v>109</v>
      </c>
      <c r="C15" s="90" t="s">
        <v>105</v>
      </c>
      <c r="D15" s="520">
        <v>183001</v>
      </c>
      <c r="E15" s="91" t="s">
        <v>145</v>
      </c>
      <c r="F15" s="135">
        <f t="shared" si="1"/>
        <v>30</v>
      </c>
      <c r="G15" s="135"/>
      <c r="H15" s="135"/>
      <c r="I15" s="135"/>
      <c r="J15" s="135"/>
      <c r="K15" s="135">
        <v>30</v>
      </c>
      <c r="L15" s="135">
        <v>30</v>
      </c>
      <c r="M15" s="141"/>
      <c r="N15" s="141"/>
      <c r="O15" s="141"/>
      <c r="P15" s="141"/>
      <c r="Q15" s="141"/>
      <c r="R15" s="151"/>
      <c r="S15" s="151"/>
      <c r="T15" s="151"/>
      <c r="U15" s="15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2"/>
      <c r="FR15" s="62"/>
      <c r="FS15" s="62"/>
      <c r="FT15" s="62"/>
      <c r="FU15" s="62"/>
      <c r="FV15" s="62"/>
      <c r="FW15" s="62"/>
      <c r="FX15" s="62"/>
      <c r="FY15" s="62"/>
      <c r="FZ15" s="62"/>
      <c r="GA15" s="62"/>
      <c r="GB15" s="62"/>
      <c r="GC15" s="62"/>
      <c r="GD15" s="62"/>
      <c r="GE15" s="62"/>
      <c r="GF15" s="62"/>
      <c r="GG15" s="62"/>
      <c r="GH15" s="62"/>
      <c r="GI15" s="62"/>
      <c r="GJ15" s="62"/>
      <c r="GK15" s="62"/>
      <c r="GL15" s="62"/>
      <c r="GM15" s="62"/>
      <c r="GN15" s="62"/>
      <c r="GO15" s="62"/>
      <c r="GP15" s="62"/>
      <c r="GQ15" s="62"/>
      <c r="GR15" s="62"/>
      <c r="GS15" s="62"/>
      <c r="GT15" s="62"/>
      <c r="GU15" s="62"/>
      <c r="GV15" s="62"/>
      <c r="GW15" s="62"/>
      <c r="GX15" s="62"/>
      <c r="GY15" s="62"/>
      <c r="GZ15" s="62"/>
      <c r="HA15" s="62"/>
      <c r="HB15" s="62"/>
      <c r="HC15" s="62"/>
      <c r="HD15" s="62"/>
      <c r="HE15" s="62"/>
      <c r="HF15" s="62"/>
      <c r="HG15" s="62"/>
      <c r="HH15" s="62"/>
      <c r="HI15" s="62"/>
      <c r="HJ15" s="62"/>
      <c r="HK15" s="62"/>
      <c r="HL15" s="62"/>
      <c r="HM15" s="62"/>
      <c r="HN15" s="62"/>
      <c r="HO15" s="62"/>
      <c r="HP15" s="62"/>
      <c r="HQ15" s="62"/>
      <c r="HR15" s="62"/>
      <c r="HS15" s="62"/>
      <c r="HT15" s="62"/>
      <c r="HU15" s="62"/>
      <c r="HV15" s="62"/>
      <c r="HW15" s="62"/>
      <c r="HX15" s="62"/>
      <c r="HY15" s="62"/>
      <c r="HZ15" s="62"/>
      <c r="IA15" s="62"/>
      <c r="IB15" s="62"/>
      <c r="IC15" s="62"/>
      <c r="ID15" s="62"/>
      <c r="IE15" s="62"/>
      <c r="IF15" s="62"/>
      <c r="IG15" s="62"/>
      <c r="IH15" s="62"/>
      <c r="II15" s="62"/>
      <c r="IJ15" s="62"/>
      <c r="IK15" s="62"/>
      <c r="IL15" s="62"/>
      <c r="IM15" s="62"/>
      <c r="IN15" s="62"/>
      <c r="IO15" s="62"/>
      <c r="IP15" s="62"/>
      <c r="IQ15" s="62"/>
      <c r="IR15" s="62"/>
      <c r="IS15" s="62"/>
      <c r="IT15" s="62"/>
      <c r="IU15" s="62"/>
      <c r="IV15" s="62"/>
    </row>
    <row r="16" spans="1:256" s="120" customFormat="1" ht="27" customHeight="1">
      <c r="A16" s="94" t="s">
        <v>115</v>
      </c>
      <c r="B16" s="95"/>
      <c r="C16" s="96"/>
      <c r="D16" s="81">
        <v>183001</v>
      </c>
      <c r="E16" s="136" t="s">
        <v>146</v>
      </c>
      <c r="F16" s="137">
        <f t="shared" si="1"/>
        <v>32</v>
      </c>
      <c r="G16" s="137"/>
      <c r="H16" s="137"/>
      <c r="I16" s="137"/>
      <c r="J16" s="137"/>
      <c r="K16" s="137">
        <f>SUM(K17)</f>
        <v>32</v>
      </c>
      <c r="L16" s="137">
        <f>SUM(L17)</f>
        <v>32</v>
      </c>
      <c r="M16" s="142"/>
      <c r="N16" s="142"/>
      <c r="O16" s="142"/>
      <c r="P16" s="142"/>
      <c r="Q16" s="142"/>
      <c r="R16" s="153"/>
      <c r="S16" s="153"/>
      <c r="T16" s="153"/>
      <c r="U16" s="154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155"/>
      <c r="AK16" s="155"/>
      <c r="AL16" s="155"/>
      <c r="AM16" s="155"/>
      <c r="AN16" s="155"/>
      <c r="AO16" s="155"/>
      <c r="AP16" s="155"/>
      <c r="AQ16" s="155"/>
      <c r="AR16" s="155"/>
      <c r="AS16" s="155"/>
      <c r="AT16" s="155"/>
      <c r="AU16" s="155"/>
      <c r="AV16" s="155"/>
      <c r="AW16" s="155"/>
      <c r="AX16" s="155"/>
      <c r="AY16" s="155"/>
      <c r="AZ16" s="155"/>
      <c r="BA16" s="155"/>
      <c r="BB16" s="155"/>
      <c r="BC16" s="155"/>
      <c r="BD16" s="155"/>
      <c r="BE16" s="155"/>
      <c r="BF16" s="155"/>
      <c r="BG16" s="155"/>
      <c r="BH16" s="155"/>
      <c r="BI16" s="155"/>
      <c r="BJ16" s="155"/>
      <c r="BK16" s="155"/>
      <c r="BL16" s="155"/>
      <c r="BM16" s="155"/>
      <c r="BN16" s="155"/>
      <c r="BO16" s="155"/>
      <c r="BP16" s="155"/>
      <c r="BQ16" s="155"/>
      <c r="BR16" s="155"/>
      <c r="BS16" s="155"/>
      <c r="BT16" s="155"/>
      <c r="BU16" s="155"/>
      <c r="BV16" s="155"/>
      <c r="BW16" s="155"/>
      <c r="BX16" s="155"/>
      <c r="BY16" s="155"/>
      <c r="BZ16" s="155"/>
      <c r="CA16" s="155"/>
      <c r="CB16" s="155"/>
      <c r="CC16" s="155"/>
      <c r="CD16" s="155"/>
      <c r="CE16" s="155"/>
      <c r="CF16" s="155"/>
      <c r="CG16" s="155"/>
      <c r="CH16" s="155"/>
      <c r="CI16" s="155"/>
      <c r="CJ16" s="155"/>
      <c r="CK16" s="155"/>
      <c r="CL16" s="155"/>
      <c r="CM16" s="155"/>
      <c r="CN16" s="155"/>
      <c r="CO16" s="155"/>
      <c r="CP16" s="155"/>
      <c r="CQ16" s="155"/>
      <c r="CR16" s="155"/>
      <c r="CS16" s="155"/>
      <c r="CT16" s="155"/>
      <c r="CU16" s="155"/>
      <c r="CV16" s="155"/>
      <c r="CW16" s="155"/>
      <c r="CX16" s="155"/>
      <c r="CY16" s="155"/>
      <c r="CZ16" s="155"/>
      <c r="DA16" s="155"/>
      <c r="DB16" s="155"/>
      <c r="DC16" s="155"/>
      <c r="DD16" s="155"/>
      <c r="DE16" s="155"/>
      <c r="DF16" s="155"/>
      <c r="DG16" s="155"/>
      <c r="DH16" s="155"/>
      <c r="DI16" s="155"/>
      <c r="DJ16" s="155"/>
      <c r="DK16" s="155"/>
      <c r="DL16" s="155"/>
      <c r="DM16" s="155"/>
      <c r="DN16" s="155"/>
      <c r="DO16" s="155"/>
      <c r="DP16" s="155"/>
      <c r="DQ16" s="155"/>
      <c r="DR16" s="155"/>
      <c r="DS16" s="155"/>
      <c r="DT16" s="155"/>
      <c r="DU16" s="155"/>
      <c r="DV16" s="155"/>
      <c r="DW16" s="155"/>
      <c r="DX16" s="155"/>
      <c r="DY16" s="155"/>
      <c r="DZ16" s="155"/>
      <c r="EA16" s="155"/>
      <c r="EB16" s="155"/>
      <c r="EC16" s="155"/>
      <c r="ED16" s="155"/>
      <c r="EE16" s="155"/>
      <c r="EF16" s="155"/>
      <c r="EG16" s="155"/>
      <c r="EH16" s="155"/>
      <c r="EI16" s="155"/>
      <c r="EJ16" s="155"/>
      <c r="EK16" s="155"/>
      <c r="EL16" s="155"/>
      <c r="EM16" s="155"/>
      <c r="EN16" s="155"/>
      <c r="EO16" s="155"/>
      <c r="EP16" s="155"/>
      <c r="EQ16" s="155"/>
      <c r="ER16" s="155"/>
      <c r="ES16" s="155"/>
      <c r="ET16" s="155"/>
      <c r="EU16" s="155"/>
      <c r="EV16" s="155"/>
      <c r="EW16" s="155"/>
      <c r="EX16" s="155"/>
      <c r="EY16" s="155"/>
      <c r="EZ16" s="155"/>
      <c r="FA16" s="155"/>
      <c r="FB16" s="155"/>
      <c r="FC16" s="155"/>
      <c r="FD16" s="155"/>
      <c r="FE16" s="155"/>
      <c r="FF16" s="155"/>
      <c r="FG16" s="155"/>
      <c r="FH16" s="155"/>
      <c r="FI16" s="155"/>
      <c r="FJ16" s="155"/>
      <c r="FK16" s="155"/>
      <c r="FL16" s="155"/>
      <c r="FM16" s="155"/>
      <c r="FN16" s="155"/>
      <c r="FO16" s="155"/>
      <c r="FP16" s="155"/>
      <c r="FQ16" s="155"/>
      <c r="FR16" s="155"/>
      <c r="FS16" s="155"/>
      <c r="FT16" s="155"/>
      <c r="FU16" s="155"/>
      <c r="FV16" s="155"/>
      <c r="FW16" s="155"/>
      <c r="FX16" s="155"/>
      <c r="FY16" s="155"/>
      <c r="FZ16" s="155"/>
      <c r="GA16" s="155"/>
      <c r="GB16" s="155"/>
      <c r="GC16" s="155"/>
      <c r="GD16" s="155"/>
      <c r="GE16" s="155"/>
      <c r="GF16" s="155"/>
      <c r="GG16" s="155"/>
      <c r="GH16" s="155"/>
      <c r="GI16" s="155"/>
      <c r="GJ16" s="155"/>
      <c r="GK16" s="155"/>
      <c r="GL16" s="155"/>
      <c r="GM16" s="155"/>
      <c r="GN16" s="155"/>
      <c r="GO16" s="155"/>
      <c r="GP16" s="155"/>
      <c r="GQ16" s="155"/>
      <c r="GR16" s="155"/>
      <c r="GS16" s="155"/>
      <c r="GT16" s="155"/>
      <c r="GU16" s="155"/>
      <c r="GV16" s="155"/>
      <c r="GW16" s="155"/>
      <c r="GX16" s="155"/>
      <c r="GY16" s="155"/>
      <c r="GZ16" s="155"/>
      <c r="HA16" s="155"/>
      <c r="HB16" s="155"/>
      <c r="HC16" s="155"/>
      <c r="HD16" s="155"/>
      <c r="HE16" s="155"/>
      <c r="HF16" s="155"/>
      <c r="HG16" s="155"/>
      <c r="HH16" s="155"/>
      <c r="HI16" s="155"/>
      <c r="HJ16" s="155"/>
      <c r="HK16" s="155"/>
      <c r="HL16" s="155"/>
      <c r="HM16" s="155"/>
      <c r="HN16" s="155"/>
      <c r="HO16" s="155"/>
      <c r="HP16" s="155"/>
      <c r="HQ16" s="155"/>
      <c r="HR16" s="155"/>
      <c r="HS16" s="155"/>
      <c r="HT16" s="155"/>
      <c r="HU16" s="155"/>
      <c r="HV16" s="155"/>
      <c r="HW16" s="155"/>
      <c r="HX16" s="155"/>
      <c r="HY16" s="155"/>
      <c r="HZ16" s="155"/>
      <c r="IA16" s="155"/>
      <c r="IB16" s="155"/>
      <c r="IC16" s="155"/>
      <c r="ID16" s="155"/>
      <c r="IE16" s="155"/>
      <c r="IF16" s="155"/>
      <c r="IG16" s="155"/>
      <c r="IH16" s="155"/>
      <c r="II16" s="155"/>
      <c r="IJ16" s="155"/>
      <c r="IK16" s="155"/>
      <c r="IL16" s="155"/>
      <c r="IM16" s="155"/>
      <c r="IN16" s="155"/>
      <c r="IO16" s="155"/>
      <c r="IP16" s="155"/>
      <c r="IQ16" s="155"/>
      <c r="IR16" s="155"/>
      <c r="IS16" s="155"/>
      <c r="IT16" s="155"/>
      <c r="IU16" s="155"/>
      <c r="IV16" s="155"/>
    </row>
    <row r="17" spans="1:256" s="119" customFormat="1" ht="27" customHeight="1">
      <c r="A17" s="88" t="s">
        <v>115</v>
      </c>
      <c r="B17" s="89" t="s">
        <v>105</v>
      </c>
      <c r="C17" s="90"/>
      <c r="D17" s="520">
        <v>183001</v>
      </c>
      <c r="E17" s="91" t="s">
        <v>147</v>
      </c>
      <c r="F17" s="135">
        <f t="shared" si="1"/>
        <v>32</v>
      </c>
      <c r="G17" s="135"/>
      <c r="H17" s="135"/>
      <c r="I17" s="135"/>
      <c r="J17" s="135"/>
      <c r="K17" s="135">
        <f>SUM(K18)</f>
        <v>32</v>
      </c>
      <c r="L17" s="135">
        <f>SUM(L18)</f>
        <v>32</v>
      </c>
      <c r="M17" s="141"/>
      <c r="N17" s="141"/>
      <c r="O17" s="141"/>
      <c r="P17" s="141"/>
      <c r="Q17" s="141"/>
      <c r="R17" s="151"/>
      <c r="S17" s="151"/>
      <c r="T17" s="151"/>
      <c r="U17" s="15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  <c r="FI17" s="62"/>
      <c r="FJ17" s="62"/>
      <c r="FK17" s="62"/>
      <c r="FL17" s="62"/>
      <c r="FM17" s="62"/>
      <c r="FN17" s="62"/>
      <c r="FO17" s="62"/>
      <c r="FP17" s="62"/>
      <c r="FQ17" s="62"/>
      <c r="FR17" s="62"/>
      <c r="FS17" s="62"/>
      <c r="FT17" s="62"/>
      <c r="FU17" s="62"/>
      <c r="FV17" s="62"/>
      <c r="FW17" s="62"/>
      <c r="FX17" s="62"/>
      <c r="FY17" s="62"/>
      <c r="FZ17" s="62"/>
      <c r="GA17" s="62"/>
      <c r="GB17" s="62"/>
      <c r="GC17" s="62"/>
      <c r="GD17" s="62"/>
      <c r="GE17" s="62"/>
      <c r="GF17" s="62"/>
      <c r="GG17" s="62"/>
      <c r="GH17" s="62"/>
      <c r="GI17" s="62"/>
      <c r="GJ17" s="62"/>
      <c r="GK17" s="62"/>
      <c r="GL17" s="62"/>
      <c r="GM17" s="62"/>
      <c r="GN17" s="62"/>
      <c r="GO17" s="62"/>
      <c r="GP17" s="62"/>
      <c r="GQ17" s="62"/>
      <c r="GR17" s="62"/>
      <c r="GS17" s="62"/>
      <c r="GT17" s="62"/>
      <c r="GU17" s="62"/>
      <c r="GV17" s="62"/>
      <c r="GW17" s="62"/>
      <c r="GX17" s="62"/>
      <c r="GY17" s="62"/>
      <c r="GZ17" s="62"/>
      <c r="HA17" s="62"/>
      <c r="HB17" s="62"/>
      <c r="HC17" s="62"/>
      <c r="HD17" s="62"/>
      <c r="HE17" s="62"/>
      <c r="HF17" s="62"/>
      <c r="HG17" s="62"/>
      <c r="HH17" s="62"/>
      <c r="HI17" s="62"/>
      <c r="HJ17" s="62"/>
      <c r="HK17" s="62"/>
      <c r="HL17" s="62"/>
      <c r="HM17" s="62"/>
      <c r="HN17" s="62"/>
      <c r="HO17" s="62"/>
      <c r="HP17" s="62"/>
      <c r="HQ17" s="62"/>
      <c r="HR17" s="62"/>
      <c r="HS17" s="62"/>
      <c r="HT17" s="62"/>
      <c r="HU17" s="62"/>
      <c r="HV17" s="62"/>
      <c r="HW17" s="62"/>
      <c r="HX17" s="62"/>
      <c r="HY17" s="62"/>
      <c r="HZ17" s="62"/>
      <c r="IA17" s="62"/>
      <c r="IB17" s="62"/>
      <c r="IC17" s="62"/>
      <c r="ID17" s="62"/>
      <c r="IE17" s="62"/>
      <c r="IF17" s="62"/>
      <c r="IG17" s="62"/>
      <c r="IH17" s="62"/>
      <c r="II17" s="62"/>
      <c r="IJ17" s="62"/>
      <c r="IK17" s="62"/>
      <c r="IL17" s="62"/>
      <c r="IM17" s="62"/>
      <c r="IN17" s="62"/>
      <c r="IO17" s="62"/>
      <c r="IP17" s="62"/>
      <c r="IQ17" s="62"/>
      <c r="IR17" s="62"/>
      <c r="IS17" s="62"/>
      <c r="IT17" s="62"/>
      <c r="IU17" s="62"/>
      <c r="IV17" s="62"/>
    </row>
    <row r="18" spans="1:256" s="119" customFormat="1" ht="27" customHeight="1">
      <c r="A18" s="98" t="s">
        <v>115</v>
      </c>
      <c r="B18" s="99" t="s">
        <v>105</v>
      </c>
      <c r="C18" s="100" t="s">
        <v>118</v>
      </c>
      <c r="D18" s="101">
        <v>183001</v>
      </c>
      <c r="E18" s="102" t="s">
        <v>148</v>
      </c>
      <c r="F18" s="138">
        <f t="shared" si="1"/>
        <v>32</v>
      </c>
      <c r="G18" s="138"/>
      <c r="H18" s="138"/>
      <c r="I18" s="138"/>
      <c r="J18" s="138"/>
      <c r="K18" s="138">
        <v>32</v>
      </c>
      <c r="L18" s="138">
        <v>32</v>
      </c>
      <c r="M18" s="143"/>
      <c r="N18" s="143"/>
      <c r="O18" s="143"/>
      <c r="P18" s="143"/>
      <c r="Q18" s="143"/>
      <c r="R18" s="156"/>
      <c r="S18" s="156"/>
      <c r="T18" s="156"/>
      <c r="U18" s="157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62"/>
      <c r="FF18" s="62"/>
      <c r="FG18" s="62"/>
      <c r="FH18" s="62"/>
      <c r="FI18" s="62"/>
      <c r="FJ18" s="62"/>
      <c r="FK18" s="62"/>
      <c r="FL18" s="62"/>
      <c r="FM18" s="62"/>
      <c r="FN18" s="62"/>
      <c r="FO18" s="62"/>
      <c r="FP18" s="62"/>
      <c r="FQ18" s="62"/>
      <c r="FR18" s="62"/>
      <c r="FS18" s="62"/>
      <c r="FT18" s="62"/>
      <c r="FU18" s="62"/>
      <c r="FV18" s="62"/>
      <c r="FW18" s="62"/>
      <c r="FX18" s="62"/>
      <c r="FY18" s="62"/>
      <c r="FZ18" s="62"/>
      <c r="GA18" s="62"/>
      <c r="GB18" s="62"/>
      <c r="GC18" s="62"/>
      <c r="GD18" s="62"/>
      <c r="GE18" s="62"/>
      <c r="GF18" s="62"/>
      <c r="GG18" s="62"/>
      <c r="GH18" s="62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62"/>
      <c r="GU18" s="62"/>
      <c r="GV18" s="62"/>
      <c r="GW18" s="62"/>
      <c r="GX18" s="62"/>
      <c r="GY18" s="62"/>
      <c r="GZ18" s="62"/>
      <c r="HA18" s="62"/>
      <c r="HB18" s="62"/>
      <c r="HC18" s="62"/>
      <c r="HD18" s="62"/>
      <c r="HE18" s="62"/>
      <c r="HF18" s="62"/>
      <c r="HG18" s="62"/>
      <c r="HH18" s="62"/>
      <c r="HI18" s="62"/>
      <c r="HJ18" s="62"/>
      <c r="HK18" s="62"/>
      <c r="HL18" s="62"/>
      <c r="HM18" s="62"/>
      <c r="HN18" s="62"/>
      <c r="HO18" s="62"/>
      <c r="HP18" s="62"/>
      <c r="HQ18" s="62"/>
      <c r="HR18" s="62"/>
      <c r="HS18" s="62"/>
      <c r="HT18" s="62"/>
      <c r="HU18" s="62"/>
      <c r="HV18" s="62"/>
      <c r="HW18" s="62"/>
      <c r="HX18" s="62"/>
      <c r="HY18" s="62"/>
      <c r="HZ18" s="62"/>
      <c r="IA18" s="62"/>
      <c r="IB18" s="62"/>
      <c r="IC18" s="62"/>
      <c r="ID18" s="62"/>
      <c r="IE18" s="62"/>
      <c r="IF18" s="62"/>
      <c r="IG18" s="62"/>
      <c r="IH18" s="62"/>
      <c r="II18" s="62"/>
      <c r="IJ18" s="62"/>
      <c r="IK18" s="62"/>
      <c r="IL18" s="62"/>
      <c r="IM18" s="62"/>
      <c r="IN18" s="62"/>
      <c r="IO18" s="62"/>
      <c r="IP18" s="62"/>
      <c r="IQ18" s="62"/>
      <c r="IR18" s="62"/>
      <c r="IS18" s="62"/>
      <c r="IT18" s="62"/>
      <c r="IU18" s="62"/>
      <c r="IV18" s="62"/>
    </row>
    <row r="19" spans="6:19" ht="18.75" customHeight="1">
      <c r="F19" s="524"/>
      <c r="O19" s="524"/>
      <c r="P19" s="524"/>
      <c r="Q19" s="524"/>
      <c r="S19" s="536"/>
    </row>
    <row r="20" spans="6:17" ht="18.75" customHeight="1">
      <c r="F20" s="524"/>
      <c r="O20" s="524"/>
      <c r="P20" s="524"/>
      <c r="Q20" s="524"/>
    </row>
    <row r="21" spans="1:22" ht="18.75" customHeight="1">
      <c r="A21"/>
      <c r="B21"/>
      <c r="C21"/>
      <c r="D21"/>
      <c r="E21"/>
      <c r="F21"/>
      <c r="O21" s="524"/>
      <c r="P21"/>
      <c r="Q21"/>
      <c r="R21"/>
      <c r="S21"/>
      <c r="T21"/>
      <c r="U21"/>
      <c r="V21"/>
    </row>
    <row r="22" spans="1:22" ht="18.75" customHeight="1">
      <c r="A22"/>
      <c r="B22"/>
      <c r="C22"/>
      <c r="D22"/>
      <c r="E22"/>
      <c r="F22"/>
      <c r="G22" s="524"/>
      <c r="P22"/>
      <c r="Q22"/>
      <c r="R22"/>
      <c r="S22"/>
      <c r="T22"/>
      <c r="U22"/>
      <c r="V22"/>
    </row>
  </sheetData>
  <sheetProtection formatCells="0" formatColumns="0" formatRows="0"/>
  <mergeCells count="26">
    <mergeCell ref="R5:R6"/>
    <mergeCell ref="S4:S6"/>
    <mergeCell ref="T4:T6"/>
    <mergeCell ref="U4:U6"/>
    <mergeCell ref="L5:L6"/>
    <mergeCell ref="M5:M6"/>
    <mergeCell ref="N5:N6"/>
    <mergeCell ref="O5:O6"/>
    <mergeCell ref="P5:P6"/>
    <mergeCell ref="Q5:Q6"/>
    <mergeCell ref="F4:F5"/>
    <mergeCell ref="G5:G6"/>
    <mergeCell ref="H5:H6"/>
    <mergeCell ref="I5:I6"/>
    <mergeCell ref="J5:J6"/>
    <mergeCell ref="K5:K6"/>
    <mergeCell ref="A2:U2"/>
    <mergeCell ref="A3:E3"/>
    <mergeCell ref="G3:J3"/>
    <mergeCell ref="T3:U3"/>
    <mergeCell ref="K4:R4"/>
    <mergeCell ref="A5:A6"/>
    <mergeCell ref="B5:B6"/>
    <mergeCell ref="C5:C6"/>
    <mergeCell ref="D4:D6"/>
    <mergeCell ref="E4:E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68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"/>
  <sheetViews>
    <sheetView showGridLines="0" showZeros="0" zoomScalePageLayoutView="0" workbookViewId="0" topLeftCell="A4">
      <selection activeCell="F10" sqref="F10:F13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18.125" style="489" customWidth="1"/>
    <col min="6" max="6" width="10.625" style="0" customWidth="1"/>
    <col min="7" max="7" width="9.00390625" style="0" customWidth="1"/>
    <col min="8" max="10" width="7.25390625" style="0" customWidth="1"/>
    <col min="11" max="11" width="8.75390625" style="0" customWidth="1"/>
    <col min="12" max="12" width="9.25390625" style="0" customWidth="1"/>
    <col min="13" max="21" width="7.25390625" style="0" customWidth="1"/>
  </cols>
  <sheetData>
    <row r="1" spans="1:21" ht="14.25" customHeight="1">
      <c r="A1" s="73"/>
      <c r="B1" s="73"/>
      <c r="C1" s="73"/>
      <c r="D1" s="73"/>
      <c r="E1" s="490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468" t="s">
        <v>149</v>
      </c>
    </row>
    <row r="2" spans="1:21" ht="24.75" customHeight="1">
      <c r="A2" s="635" t="s">
        <v>150</v>
      </c>
      <c r="B2" s="635"/>
      <c r="C2" s="635"/>
      <c r="D2" s="635"/>
      <c r="E2" s="635"/>
      <c r="F2" s="635"/>
      <c r="G2" s="635"/>
      <c r="H2" s="635"/>
      <c r="I2" s="635"/>
      <c r="J2" s="635"/>
      <c r="K2" s="635"/>
      <c r="L2" s="635"/>
      <c r="M2" s="635"/>
      <c r="N2" s="635"/>
      <c r="O2" s="635"/>
      <c r="P2" s="635"/>
      <c r="Q2" s="635"/>
      <c r="R2" s="635"/>
      <c r="S2" s="635"/>
      <c r="T2" s="635"/>
      <c r="U2" s="635"/>
    </row>
    <row r="3" spans="1:21" ht="19.5" customHeight="1">
      <c r="A3" s="599" t="s">
        <v>2</v>
      </c>
      <c r="B3" s="599"/>
      <c r="C3" s="599"/>
      <c r="D3" s="599"/>
      <c r="E3" s="599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636" t="s">
        <v>78</v>
      </c>
      <c r="U3" s="636"/>
    </row>
    <row r="4" spans="1:21" ht="27.75" customHeight="1">
      <c r="A4" s="637" t="s">
        <v>122</v>
      </c>
      <c r="B4" s="638"/>
      <c r="C4" s="638"/>
      <c r="D4" s="641" t="s">
        <v>151</v>
      </c>
      <c r="E4" s="641" t="s">
        <v>152</v>
      </c>
      <c r="F4" s="641" t="s">
        <v>99</v>
      </c>
      <c r="G4" s="641" t="s">
        <v>153</v>
      </c>
      <c r="H4" s="641" t="s">
        <v>154</v>
      </c>
      <c r="I4" s="641" t="s">
        <v>155</v>
      </c>
      <c r="J4" s="641" t="s">
        <v>156</v>
      </c>
      <c r="K4" s="641" t="s">
        <v>157</v>
      </c>
      <c r="L4" s="641" t="s">
        <v>158</v>
      </c>
      <c r="M4" s="641" t="s">
        <v>133</v>
      </c>
      <c r="N4" s="641" t="s">
        <v>159</v>
      </c>
      <c r="O4" s="641" t="s">
        <v>131</v>
      </c>
      <c r="P4" s="641" t="s">
        <v>135</v>
      </c>
      <c r="Q4" s="641" t="s">
        <v>134</v>
      </c>
      <c r="R4" s="641" t="s">
        <v>160</v>
      </c>
      <c r="S4" s="641" t="s">
        <v>161</v>
      </c>
      <c r="T4" s="641" t="s">
        <v>162</v>
      </c>
      <c r="U4" s="642" t="s">
        <v>138</v>
      </c>
    </row>
    <row r="5" spans="1:21" ht="13.5" customHeight="1">
      <c r="A5" s="639" t="s">
        <v>100</v>
      </c>
      <c r="B5" s="640" t="s">
        <v>101</v>
      </c>
      <c r="C5" s="640" t="s">
        <v>102</v>
      </c>
      <c r="D5" s="640"/>
      <c r="E5" s="640"/>
      <c r="F5" s="640"/>
      <c r="G5" s="640"/>
      <c r="H5" s="640"/>
      <c r="I5" s="640"/>
      <c r="J5" s="640"/>
      <c r="K5" s="640"/>
      <c r="L5" s="640"/>
      <c r="M5" s="640"/>
      <c r="N5" s="640"/>
      <c r="O5" s="640"/>
      <c r="P5" s="640"/>
      <c r="Q5" s="640"/>
      <c r="R5" s="640"/>
      <c r="S5" s="640"/>
      <c r="T5" s="640"/>
      <c r="U5" s="643"/>
    </row>
    <row r="6" spans="1:21" ht="18" customHeight="1">
      <c r="A6" s="639"/>
      <c r="B6" s="640"/>
      <c r="C6" s="640"/>
      <c r="D6" s="640"/>
      <c r="E6" s="640"/>
      <c r="F6" s="640"/>
      <c r="G6" s="640"/>
      <c r="H6" s="640"/>
      <c r="I6" s="640"/>
      <c r="J6" s="640"/>
      <c r="K6" s="640"/>
      <c r="L6" s="640"/>
      <c r="M6" s="640"/>
      <c r="N6" s="640"/>
      <c r="O6" s="640"/>
      <c r="P6" s="640"/>
      <c r="Q6" s="640"/>
      <c r="R6" s="640"/>
      <c r="S6" s="640"/>
      <c r="T6" s="640"/>
      <c r="U6" s="643"/>
    </row>
    <row r="7" spans="1:21" s="71" customFormat="1" ht="25.5" customHeight="1">
      <c r="A7" s="76"/>
      <c r="B7" s="77"/>
      <c r="C7" s="77"/>
      <c r="D7" s="77"/>
      <c r="E7" s="78" t="s">
        <v>103</v>
      </c>
      <c r="F7" s="79">
        <f>SUM(G7+H7+O7)</f>
        <v>2236.6</v>
      </c>
      <c r="G7" s="79">
        <f aca="true" t="shared" si="0" ref="G7:O7">SUM(G8)</f>
        <v>1297.7</v>
      </c>
      <c r="H7" s="79">
        <f>SUM(H8+H16)</f>
        <v>768</v>
      </c>
      <c r="I7" s="79">
        <f t="shared" si="0"/>
        <v>0</v>
      </c>
      <c r="J7" s="79">
        <f t="shared" si="0"/>
        <v>0</v>
      </c>
      <c r="K7" s="79">
        <f t="shared" si="0"/>
        <v>0</v>
      </c>
      <c r="L7" s="79">
        <f t="shared" si="0"/>
        <v>0</v>
      </c>
      <c r="M7" s="79">
        <f t="shared" si="0"/>
        <v>0</v>
      </c>
      <c r="N7" s="79">
        <f t="shared" si="0"/>
        <v>0</v>
      </c>
      <c r="O7" s="79">
        <f t="shared" si="0"/>
        <v>170.9</v>
      </c>
      <c r="P7" s="495"/>
      <c r="Q7" s="495"/>
      <c r="R7" s="495"/>
      <c r="S7" s="495"/>
      <c r="T7" s="495"/>
      <c r="U7" s="496"/>
    </row>
    <row r="8" spans="1:21" s="71" customFormat="1" ht="25.5" customHeight="1">
      <c r="A8" s="80">
        <v>212</v>
      </c>
      <c r="B8" s="81"/>
      <c r="C8" s="81"/>
      <c r="D8" s="81">
        <v>183001</v>
      </c>
      <c r="E8" s="82" t="s">
        <v>163</v>
      </c>
      <c r="F8" s="491">
        <f>SUM(G8:U8)</f>
        <v>2204.6</v>
      </c>
      <c r="G8" s="491">
        <v>1297.7</v>
      </c>
      <c r="H8" s="491">
        <f>H9+H14</f>
        <v>736</v>
      </c>
      <c r="I8" s="491"/>
      <c r="J8" s="491"/>
      <c r="K8" s="491"/>
      <c r="L8" s="491"/>
      <c r="M8" s="491"/>
      <c r="N8" s="491"/>
      <c r="O8" s="491">
        <v>170.9</v>
      </c>
      <c r="P8" s="495"/>
      <c r="Q8" s="495"/>
      <c r="R8" s="495"/>
      <c r="S8" s="495"/>
      <c r="T8" s="495"/>
      <c r="U8" s="496"/>
    </row>
    <row r="9" spans="1:21" s="71" customFormat="1" ht="25.5" customHeight="1">
      <c r="A9" s="80">
        <v>212</v>
      </c>
      <c r="B9" s="83" t="s">
        <v>105</v>
      </c>
      <c r="C9" s="81"/>
      <c r="D9" s="81">
        <v>183001</v>
      </c>
      <c r="E9" s="82" t="s">
        <v>164</v>
      </c>
      <c r="F9" s="491">
        <f>SUM(G9:U9)</f>
        <v>2174.6</v>
      </c>
      <c r="G9" s="491">
        <v>1297.7</v>
      </c>
      <c r="H9" s="491">
        <f>SUM(H10:H13)</f>
        <v>706</v>
      </c>
      <c r="I9" s="491"/>
      <c r="J9" s="491"/>
      <c r="K9" s="491"/>
      <c r="L9" s="491"/>
      <c r="M9" s="491"/>
      <c r="N9" s="491"/>
      <c r="O9" s="491">
        <v>170.9</v>
      </c>
      <c r="P9" s="495"/>
      <c r="Q9" s="495"/>
      <c r="R9" s="495"/>
      <c r="S9" s="495"/>
      <c r="T9" s="495"/>
      <c r="U9" s="496"/>
    </row>
    <row r="10" spans="1:21" s="72" customFormat="1" ht="25.5" customHeight="1">
      <c r="A10" s="84">
        <v>212</v>
      </c>
      <c r="B10" s="85" t="s">
        <v>105</v>
      </c>
      <c r="C10" s="85" t="s">
        <v>105</v>
      </c>
      <c r="D10" s="86">
        <v>183001</v>
      </c>
      <c r="E10" s="87" t="s">
        <v>165</v>
      </c>
      <c r="F10" s="491">
        <f>SUM(G10:U10)</f>
        <v>1917.6000000000001</v>
      </c>
      <c r="G10" s="491">
        <v>1297.7</v>
      </c>
      <c r="H10" s="491">
        <v>449</v>
      </c>
      <c r="I10" s="491"/>
      <c r="J10" s="491"/>
      <c r="K10" s="491"/>
      <c r="L10" s="491"/>
      <c r="M10" s="491"/>
      <c r="N10" s="491"/>
      <c r="O10" s="491">
        <v>170.9</v>
      </c>
      <c r="P10" s="491"/>
      <c r="Q10" s="491"/>
      <c r="R10" s="491"/>
      <c r="S10" s="491"/>
      <c r="T10" s="491"/>
      <c r="U10" s="497"/>
    </row>
    <row r="11" spans="1:21" s="71" customFormat="1" ht="25.5" customHeight="1">
      <c r="A11" s="88" t="s">
        <v>108</v>
      </c>
      <c r="B11" s="89" t="s">
        <v>105</v>
      </c>
      <c r="C11" s="90" t="s">
        <v>109</v>
      </c>
      <c r="D11" s="86">
        <v>183001</v>
      </c>
      <c r="E11" s="91" t="s">
        <v>166</v>
      </c>
      <c r="F11" s="92">
        <f>SUM(G11:H11)</f>
        <v>5</v>
      </c>
      <c r="G11" s="492"/>
      <c r="H11" s="491">
        <v>5</v>
      </c>
      <c r="I11" s="492"/>
      <c r="J11" s="492"/>
      <c r="K11" s="492"/>
      <c r="L11" s="492"/>
      <c r="M11" s="492"/>
      <c r="N11" s="492"/>
      <c r="O11" s="492"/>
      <c r="P11" s="492"/>
      <c r="Q11" s="492"/>
      <c r="R11" s="492"/>
      <c r="S11" s="492"/>
      <c r="T11" s="492"/>
      <c r="U11" s="498"/>
    </row>
    <row r="12" spans="1:21" s="71" customFormat="1" ht="25.5" customHeight="1">
      <c r="A12" s="88" t="s">
        <v>108</v>
      </c>
      <c r="B12" s="89" t="s">
        <v>105</v>
      </c>
      <c r="C12" s="90" t="s">
        <v>111</v>
      </c>
      <c r="D12" s="86">
        <v>183001</v>
      </c>
      <c r="E12" s="91" t="s">
        <v>167</v>
      </c>
      <c r="F12" s="92">
        <f aca="true" t="shared" si="1" ref="F12:F18">SUM(G12:H12)</f>
        <v>177</v>
      </c>
      <c r="G12" s="492"/>
      <c r="H12" s="491">
        <v>177</v>
      </c>
      <c r="I12" s="492"/>
      <c r="J12" s="492"/>
      <c r="K12" s="492"/>
      <c r="L12" s="492"/>
      <c r="M12" s="492"/>
      <c r="N12" s="492"/>
      <c r="O12" s="492"/>
      <c r="P12" s="492"/>
      <c r="Q12" s="492"/>
      <c r="R12" s="492"/>
      <c r="S12" s="492"/>
      <c r="T12" s="492"/>
      <c r="U12" s="498"/>
    </row>
    <row r="13" spans="1:21" s="71" customFormat="1" ht="25.5" customHeight="1">
      <c r="A13" s="88">
        <v>212</v>
      </c>
      <c r="B13" s="89" t="s">
        <v>105</v>
      </c>
      <c r="C13" s="90">
        <v>99</v>
      </c>
      <c r="D13" s="86">
        <v>183001</v>
      </c>
      <c r="E13" s="91" t="s">
        <v>168</v>
      </c>
      <c r="F13" s="92">
        <f t="shared" si="1"/>
        <v>75</v>
      </c>
      <c r="G13" s="492"/>
      <c r="H13" s="491">
        <v>75</v>
      </c>
      <c r="I13" s="492"/>
      <c r="J13" s="492"/>
      <c r="K13" s="492"/>
      <c r="L13" s="492"/>
      <c r="M13" s="492"/>
      <c r="N13" s="492"/>
      <c r="O13" s="492"/>
      <c r="P13" s="492"/>
      <c r="Q13" s="492"/>
      <c r="R13" s="492"/>
      <c r="S13" s="492"/>
      <c r="T13" s="492"/>
      <c r="U13" s="498"/>
    </row>
    <row r="14" spans="1:21" s="71" customFormat="1" ht="25.5" customHeight="1">
      <c r="A14" s="88" t="s">
        <v>108</v>
      </c>
      <c r="B14" s="89" t="s">
        <v>109</v>
      </c>
      <c r="C14" s="90"/>
      <c r="D14" s="86">
        <v>183001</v>
      </c>
      <c r="E14" s="91" t="s">
        <v>169</v>
      </c>
      <c r="F14" s="92">
        <f t="shared" si="1"/>
        <v>30</v>
      </c>
      <c r="G14" s="492"/>
      <c r="H14" s="491">
        <v>30</v>
      </c>
      <c r="I14" s="492"/>
      <c r="J14" s="492"/>
      <c r="K14" s="492"/>
      <c r="L14" s="492"/>
      <c r="M14" s="492"/>
      <c r="N14" s="492"/>
      <c r="O14" s="492"/>
      <c r="P14" s="492"/>
      <c r="Q14" s="492"/>
      <c r="R14" s="492"/>
      <c r="S14" s="492"/>
      <c r="T14" s="492"/>
      <c r="U14" s="498"/>
    </row>
    <row r="15" spans="1:21" s="71" customFormat="1" ht="25.5" customHeight="1">
      <c r="A15" s="88" t="s">
        <v>108</v>
      </c>
      <c r="B15" s="89" t="s">
        <v>109</v>
      </c>
      <c r="C15" s="90" t="s">
        <v>105</v>
      </c>
      <c r="D15" s="86">
        <v>183001</v>
      </c>
      <c r="E15" s="91" t="s">
        <v>169</v>
      </c>
      <c r="F15" s="92">
        <f t="shared" si="1"/>
        <v>30</v>
      </c>
      <c r="G15" s="492"/>
      <c r="H15" s="491">
        <v>30</v>
      </c>
      <c r="I15" s="492"/>
      <c r="J15" s="492"/>
      <c r="K15" s="492"/>
      <c r="L15" s="492"/>
      <c r="M15" s="492"/>
      <c r="N15" s="492"/>
      <c r="O15" s="492"/>
      <c r="P15" s="492"/>
      <c r="Q15" s="492"/>
      <c r="R15" s="492"/>
      <c r="S15" s="492"/>
      <c r="T15" s="492"/>
      <c r="U15" s="498"/>
    </row>
    <row r="16" spans="1:21" s="71" customFormat="1" ht="25.5" customHeight="1">
      <c r="A16" s="94" t="s">
        <v>115</v>
      </c>
      <c r="B16" s="95"/>
      <c r="C16" s="96"/>
      <c r="D16" s="81">
        <v>183001</v>
      </c>
      <c r="E16" s="97" t="s">
        <v>170</v>
      </c>
      <c r="F16" s="92">
        <f t="shared" si="1"/>
        <v>32</v>
      </c>
      <c r="G16" s="492"/>
      <c r="H16" s="491">
        <v>32</v>
      </c>
      <c r="I16" s="492"/>
      <c r="J16" s="492"/>
      <c r="K16" s="492"/>
      <c r="L16" s="492"/>
      <c r="M16" s="492"/>
      <c r="N16" s="492"/>
      <c r="O16" s="492"/>
      <c r="P16" s="492"/>
      <c r="Q16" s="492"/>
      <c r="R16" s="492"/>
      <c r="S16" s="492"/>
      <c r="T16" s="492"/>
      <c r="U16" s="498"/>
    </row>
    <row r="17" spans="1:21" s="71" customFormat="1" ht="25.5" customHeight="1">
      <c r="A17" s="88" t="s">
        <v>115</v>
      </c>
      <c r="B17" s="89" t="s">
        <v>105</v>
      </c>
      <c r="C17" s="90"/>
      <c r="D17" s="86">
        <v>183001</v>
      </c>
      <c r="E17" s="91" t="s">
        <v>171</v>
      </c>
      <c r="F17" s="92">
        <f t="shared" si="1"/>
        <v>32</v>
      </c>
      <c r="G17" s="492"/>
      <c r="H17" s="491">
        <v>32</v>
      </c>
      <c r="I17" s="492"/>
      <c r="J17" s="492"/>
      <c r="K17" s="492"/>
      <c r="L17" s="492"/>
      <c r="M17" s="492"/>
      <c r="N17" s="492"/>
      <c r="O17" s="492"/>
      <c r="P17" s="492"/>
      <c r="Q17" s="492"/>
      <c r="R17" s="492"/>
      <c r="S17" s="492"/>
      <c r="T17" s="492"/>
      <c r="U17" s="498"/>
    </row>
    <row r="18" spans="1:21" s="71" customFormat="1" ht="25.5" customHeight="1">
      <c r="A18" s="98" t="s">
        <v>115</v>
      </c>
      <c r="B18" s="99" t="s">
        <v>105</v>
      </c>
      <c r="C18" s="100" t="s">
        <v>118</v>
      </c>
      <c r="D18" s="101">
        <v>183001</v>
      </c>
      <c r="E18" s="102" t="s">
        <v>172</v>
      </c>
      <c r="F18" s="103">
        <f t="shared" si="1"/>
        <v>32</v>
      </c>
      <c r="G18" s="493"/>
      <c r="H18" s="494">
        <v>32</v>
      </c>
      <c r="I18" s="493"/>
      <c r="J18" s="493"/>
      <c r="K18" s="493"/>
      <c r="L18" s="493"/>
      <c r="M18" s="493"/>
      <c r="N18" s="493"/>
      <c r="O18" s="493"/>
      <c r="P18" s="493"/>
      <c r="Q18" s="493"/>
      <c r="R18" s="493"/>
      <c r="S18" s="493"/>
      <c r="T18" s="493"/>
      <c r="U18" s="499"/>
    </row>
  </sheetData>
  <sheetProtection formatCells="0" formatColumns="0" formatRows="0"/>
  <mergeCells count="25">
    <mergeCell ref="S4:S6"/>
    <mergeCell ref="T4:T6"/>
    <mergeCell ref="U4:U6"/>
    <mergeCell ref="M4:M6"/>
    <mergeCell ref="N4:N6"/>
    <mergeCell ref="O4:O6"/>
    <mergeCell ref="P4:P6"/>
    <mergeCell ref="Q4:Q6"/>
    <mergeCell ref="R4:R6"/>
    <mergeCell ref="G4:G6"/>
    <mergeCell ref="H4:H6"/>
    <mergeCell ref="I4:I6"/>
    <mergeCell ref="J4:J6"/>
    <mergeCell ref="K4:K6"/>
    <mergeCell ref="L4:L6"/>
    <mergeCell ref="A2:U2"/>
    <mergeCell ref="A3:E3"/>
    <mergeCell ref="T3:U3"/>
    <mergeCell ref="A4:C4"/>
    <mergeCell ref="A5:A6"/>
    <mergeCell ref="B5:B6"/>
    <mergeCell ref="C5:C6"/>
    <mergeCell ref="D4:D6"/>
    <mergeCell ref="E4:E6"/>
    <mergeCell ref="F4:F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8"/>
  <sheetViews>
    <sheetView showGridLines="0" showZeros="0" zoomScalePageLayoutView="0" workbookViewId="0" topLeftCell="A1">
      <selection activeCell="Q17" sqref="Q17"/>
    </sheetView>
  </sheetViews>
  <sheetFormatPr defaultColWidth="6.75390625" defaultRowHeight="22.5" customHeight="1"/>
  <cols>
    <col min="1" max="3" width="3.625" style="469" customWidth="1"/>
    <col min="4" max="4" width="7.25390625" style="469" customWidth="1"/>
    <col min="5" max="5" width="20.625" style="469" customWidth="1"/>
    <col min="6" max="6" width="9.00390625" style="469" customWidth="1"/>
    <col min="7" max="7" width="8.50390625" style="469" customWidth="1"/>
    <col min="8" max="12" width="7.50390625" style="469" customWidth="1"/>
    <col min="13" max="13" width="7.50390625" style="470" customWidth="1"/>
    <col min="14" max="14" width="8.50390625" style="469" customWidth="1"/>
    <col min="15" max="23" width="7.50390625" style="469" customWidth="1"/>
    <col min="24" max="24" width="8.125" style="469" customWidth="1"/>
    <col min="25" max="27" width="7.50390625" style="469" customWidth="1"/>
    <col min="28" max="16384" width="6.75390625" style="469" customWidth="1"/>
  </cols>
  <sheetData>
    <row r="1" spans="2:28" ht="22.5" customHeight="1">
      <c r="B1" s="471"/>
      <c r="C1" s="471"/>
      <c r="D1" s="471"/>
      <c r="E1" s="471"/>
      <c r="F1" s="471"/>
      <c r="G1" s="471"/>
      <c r="H1" s="471"/>
      <c r="I1" s="471"/>
      <c r="J1" s="471"/>
      <c r="K1" s="471"/>
      <c r="L1" s="471"/>
      <c r="N1" s="471"/>
      <c r="O1" s="471"/>
      <c r="P1" s="471"/>
      <c r="Q1" s="471"/>
      <c r="R1" s="471"/>
      <c r="S1" s="471"/>
      <c r="T1" s="471"/>
      <c r="U1" s="471"/>
      <c r="V1" s="471"/>
      <c r="W1" s="471"/>
      <c r="AA1" s="483" t="s">
        <v>173</v>
      </c>
      <c r="AB1" s="484"/>
    </row>
    <row r="2" spans="1:27" ht="22.5" customHeight="1">
      <c r="A2" s="644" t="s">
        <v>174</v>
      </c>
      <c r="B2" s="644"/>
      <c r="C2" s="644"/>
      <c r="D2" s="644"/>
      <c r="E2" s="644"/>
      <c r="F2" s="644"/>
      <c r="G2" s="644"/>
      <c r="H2" s="644"/>
      <c r="I2" s="644"/>
      <c r="J2" s="644"/>
      <c r="K2" s="644"/>
      <c r="L2" s="644"/>
      <c r="M2" s="644"/>
      <c r="N2" s="644"/>
      <c r="O2" s="644"/>
      <c r="P2" s="644"/>
      <c r="Q2" s="644"/>
      <c r="R2" s="644"/>
      <c r="S2" s="644"/>
      <c r="T2" s="644"/>
      <c r="U2" s="644"/>
      <c r="V2" s="644"/>
      <c r="W2" s="644"/>
      <c r="X2" s="644"/>
      <c r="Y2" s="644"/>
      <c r="Z2" s="644"/>
      <c r="AA2" s="644"/>
    </row>
    <row r="3" spans="1:28" ht="22.5" customHeight="1">
      <c r="A3" s="4" t="s">
        <v>2</v>
      </c>
      <c r="B3" s="4"/>
      <c r="C3" s="4"/>
      <c r="D3" s="4"/>
      <c r="E3" s="472"/>
      <c r="F3" s="473"/>
      <c r="G3" s="473"/>
      <c r="H3" s="473"/>
      <c r="I3" s="473"/>
      <c r="J3" s="473"/>
      <c r="K3" s="473"/>
      <c r="L3" s="473"/>
      <c r="N3" s="473"/>
      <c r="O3" s="473"/>
      <c r="P3" s="473"/>
      <c r="Q3" s="473"/>
      <c r="R3" s="473"/>
      <c r="S3" s="473"/>
      <c r="T3" s="473"/>
      <c r="U3" s="473"/>
      <c r="V3" s="473"/>
      <c r="W3" s="473"/>
      <c r="Z3" s="645" t="s">
        <v>78</v>
      </c>
      <c r="AA3" s="645"/>
      <c r="AB3" s="485"/>
    </row>
    <row r="4" spans="1:27" ht="27" customHeight="1">
      <c r="A4" s="646" t="s">
        <v>97</v>
      </c>
      <c r="B4" s="647"/>
      <c r="C4" s="647"/>
      <c r="D4" s="649" t="s">
        <v>79</v>
      </c>
      <c r="E4" s="649" t="s">
        <v>98</v>
      </c>
      <c r="F4" s="649" t="s">
        <v>99</v>
      </c>
      <c r="G4" s="648" t="s">
        <v>175</v>
      </c>
      <c r="H4" s="648"/>
      <c r="I4" s="648"/>
      <c r="J4" s="648"/>
      <c r="K4" s="648"/>
      <c r="L4" s="648"/>
      <c r="M4" s="648"/>
      <c r="N4" s="648"/>
      <c r="O4" s="648" t="s">
        <v>176</v>
      </c>
      <c r="P4" s="648"/>
      <c r="Q4" s="648"/>
      <c r="R4" s="648"/>
      <c r="S4" s="648"/>
      <c r="T4" s="648"/>
      <c r="U4" s="648"/>
      <c r="V4" s="648"/>
      <c r="W4" s="654" t="s">
        <v>177</v>
      </c>
      <c r="X4" s="649" t="s">
        <v>178</v>
      </c>
      <c r="Y4" s="649"/>
      <c r="Z4" s="649"/>
      <c r="AA4" s="650"/>
    </row>
    <row r="5" spans="1:27" ht="27" customHeight="1">
      <c r="A5" s="651" t="s">
        <v>100</v>
      </c>
      <c r="B5" s="652" t="s">
        <v>101</v>
      </c>
      <c r="C5" s="652" t="s">
        <v>102</v>
      </c>
      <c r="D5" s="652"/>
      <c r="E5" s="652"/>
      <c r="F5" s="652"/>
      <c r="G5" s="652" t="s">
        <v>81</v>
      </c>
      <c r="H5" s="652" t="s">
        <v>179</v>
      </c>
      <c r="I5" s="652" t="s">
        <v>180</v>
      </c>
      <c r="J5" s="652" t="s">
        <v>181</v>
      </c>
      <c r="K5" s="652" t="s">
        <v>182</v>
      </c>
      <c r="L5" s="653" t="s">
        <v>183</v>
      </c>
      <c r="M5" s="652" t="s">
        <v>184</v>
      </c>
      <c r="N5" s="652" t="s">
        <v>185</v>
      </c>
      <c r="O5" s="652" t="s">
        <v>81</v>
      </c>
      <c r="P5" s="652" t="s">
        <v>186</v>
      </c>
      <c r="Q5" s="652" t="s">
        <v>187</v>
      </c>
      <c r="R5" s="652" t="s">
        <v>188</v>
      </c>
      <c r="S5" s="653" t="s">
        <v>189</v>
      </c>
      <c r="T5" s="652" t="s">
        <v>190</v>
      </c>
      <c r="U5" s="652" t="s">
        <v>191</v>
      </c>
      <c r="V5" s="652" t="s">
        <v>192</v>
      </c>
      <c r="W5" s="655"/>
      <c r="X5" s="652" t="s">
        <v>81</v>
      </c>
      <c r="Y5" s="652" t="s">
        <v>193</v>
      </c>
      <c r="Z5" s="652" t="s">
        <v>194</v>
      </c>
      <c r="AA5" s="657" t="s">
        <v>178</v>
      </c>
    </row>
    <row r="6" spans="1:27" ht="27" customHeight="1">
      <c r="A6" s="651"/>
      <c r="B6" s="652"/>
      <c r="C6" s="652"/>
      <c r="D6" s="652"/>
      <c r="E6" s="652"/>
      <c r="F6" s="652"/>
      <c r="G6" s="652"/>
      <c r="H6" s="652"/>
      <c r="I6" s="652"/>
      <c r="J6" s="652"/>
      <c r="K6" s="652"/>
      <c r="L6" s="653"/>
      <c r="M6" s="652"/>
      <c r="N6" s="652"/>
      <c r="O6" s="652"/>
      <c r="P6" s="652"/>
      <c r="Q6" s="652"/>
      <c r="R6" s="652"/>
      <c r="S6" s="653"/>
      <c r="T6" s="652"/>
      <c r="U6" s="652"/>
      <c r="V6" s="652"/>
      <c r="W6" s="656"/>
      <c r="X6" s="652"/>
      <c r="Y6" s="652"/>
      <c r="Z6" s="652"/>
      <c r="AA6" s="657"/>
    </row>
    <row r="7" spans="1:27" ht="22.5" customHeight="1">
      <c r="A7" s="474"/>
      <c r="B7" s="475"/>
      <c r="C7" s="475"/>
      <c r="D7" s="475"/>
      <c r="E7" s="476" t="s">
        <v>81</v>
      </c>
      <c r="F7" s="477">
        <f>SUM(F8)</f>
        <v>1297.6999999999998</v>
      </c>
      <c r="G7" s="477">
        <f aca="true" t="shared" si="0" ref="G7:AA7">SUM(G8)</f>
        <v>564</v>
      </c>
      <c r="H7" s="477">
        <f t="shared" si="0"/>
        <v>344.9</v>
      </c>
      <c r="I7" s="477">
        <f t="shared" si="0"/>
        <v>0</v>
      </c>
      <c r="J7" s="477">
        <f t="shared" si="0"/>
        <v>190.4</v>
      </c>
      <c r="K7" s="477">
        <f t="shared" si="0"/>
        <v>0</v>
      </c>
      <c r="L7" s="477">
        <f t="shared" si="0"/>
        <v>0</v>
      </c>
      <c r="M7" s="477">
        <f t="shared" si="0"/>
        <v>28.7</v>
      </c>
      <c r="N7" s="477">
        <f t="shared" si="0"/>
        <v>0</v>
      </c>
      <c r="O7" s="477">
        <f t="shared" si="0"/>
        <v>136.50000000000003</v>
      </c>
      <c r="P7" s="477">
        <f t="shared" si="0"/>
        <v>85.7</v>
      </c>
      <c r="Q7" s="477">
        <f t="shared" si="0"/>
        <v>40.2</v>
      </c>
      <c r="R7" s="477">
        <f t="shared" si="0"/>
        <v>5.3</v>
      </c>
      <c r="S7" s="477">
        <f t="shared" si="0"/>
        <v>0</v>
      </c>
      <c r="T7" s="477">
        <f t="shared" si="0"/>
        <v>5.3</v>
      </c>
      <c r="U7" s="477">
        <f t="shared" si="0"/>
        <v>0</v>
      </c>
      <c r="V7" s="477">
        <f t="shared" si="0"/>
        <v>0</v>
      </c>
      <c r="W7" s="477">
        <f t="shared" si="0"/>
        <v>64.3</v>
      </c>
      <c r="X7" s="477">
        <f t="shared" si="0"/>
        <v>532.9</v>
      </c>
      <c r="Y7" s="477">
        <f t="shared" si="0"/>
        <v>532.9</v>
      </c>
      <c r="Z7" s="477">
        <f t="shared" si="0"/>
        <v>0</v>
      </c>
      <c r="AA7" s="486">
        <f t="shared" si="0"/>
        <v>0</v>
      </c>
    </row>
    <row r="8" spans="1:27" ht="24" customHeight="1">
      <c r="A8" s="285">
        <v>212</v>
      </c>
      <c r="B8" s="286"/>
      <c r="C8" s="286"/>
      <c r="D8" s="286">
        <v>183001</v>
      </c>
      <c r="E8" s="332" t="s">
        <v>104</v>
      </c>
      <c r="F8" s="478">
        <f>SUM(G8+O8+W8+X8)</f>
        <v>1297.6999999999998</v>
      </c>
      <c r="G8" s="478">
        <f>SUM(H8:M8)</f>
        <v>564</v>
      </c>
      <c r="H8" s="478">
        <v>344.9</v>
      </c>
      <c r="I8" s="478"/>
      <c r="J8" s="478">
        <v>190.4</v>
      </c>
      <c r="K8" s="478"/>
      <c r="L8" s="478"/>
      <c r="M8" s="478">
        <v>28.7</v>
      </c>
      <c r="N8" s="478"/>
      <c r="O8" s="478">
        <f>SUM(P8:V8)</f>
        <v>136.50000000000003</v>
      </c>
      <c r="P8" s="478">
        <v>85.7</v>
      </c>
      <c r="Q8" s="478">
        <v>40.2</v>
      </c>
      <c r="R8" s="478">
        <v>5.3</v>
      </c>
      <c r="S8" s="478"/>
      <c r="T8" s="478">
        <v>5.3</v>
      </c>
      <c r="U8" s="478"/>
      <c r="V8" s="478"/>
      <c r="W8" s="478">
        <v>64.3</v>
      </c>
      <c r="X8" s="478">
        <f>SUM(Y8:AA8)</f>
        <v>532.9</v>
      </c>
      <c r="Y8" s="478">
        <v>532.9</v>
      </c>
      <c r="Z8" s="478"/>
      <c r="AA8" s="487"/>
    </row>
    <row r="9" spans="1:27" ht="29.25" customHeight="1">
      <c r="A9" s="285">
        <v>212</v>
      </c>
      <c r="B9" s="287" t="s">
        <v>105</v>
      </c>
      <c r="C9" s="286"/>
      <c r="D9" s="286">
        <v>183001</v>
      </c>
      <c r="E9" s="332" t="s">
        <v>195</v>
      </c>
      <c r="F9" s="478">
        <f>SUM(G9+O9+W9+X9)</f>
        <v>1297.6999999999998</v>
      </c>
      <c r="G9" s="478">
        <f>SUM(H9:M9)</f>
        <v>564</v>
      </c>
      <c r="H9" s="478">
        <v>344.9</v>
      </c>
      <c r="I9" s="478"/>
      <c r="J9" s="478">
        <v>190.4</v>
      </c>
      <c r="K9" s="478"/>
      <c r="L9" s="478"/>
      <c r="M9" s="478">
        <v>28.7</v>
      </c>
      <c r="N9" s="478"/>
      <c r="O9" s="478">
        <f>SUM(P9:V9)</f>
        <v>136.50000000000003</v>
      </c>
      <c r="P9" s="478">
        <v>85.7</v>
      </c>
      <c r="Q9" s="478">
        <v>40.2</v>
      </c>
      <c r="R9" s="478">
        <v>5.3</v>
      </c>
      <c r="S9" s="478"/>
      <c r="T9" s="478">
        <v>5.3</v>
      </c>
      <c r="U9" s="478"/>
      <c r="V9" s="478"/>
      <c r="W9" s="478">
        <v>64.3</v>
      </c>
      <c r="X9" s="478">
        <f>SUM(Y9:AA9)</f>
        <v>532.9</v>
      </c>
      <c r="Y9" s="478">
        <v>532.9</v>
      </c>
      <c r="Z9" s="478"/>
      <c r="AA9" s="487"/>
    </row>
    <row r="10" spans="1:256" s="28" customFormat="1" ht="26.25" customHeight="1">
      <c r="A10" s="464" t="s">
        <v>108</v>
      </c>
      <c r="B10" s="465" t="s">
        <v>105</v>
      </c>
      <c r="C10" s="465" t="s">
        <v>105</v>
      </c>
      <c r="D10" s="479" t="s">
        <v>93</v>
      </c>
      <c r="E10" s="467" t="s">
        <v>196</v>
      </c>
      <c r="F10" s="480">
        <f>SUM(G10+O10+W10+X10)</f>
        <v>1297.6999999999998</v>
      </c>
      <c r="G10" s="480">
        <f>SUM(H10:M10)</f>
        <v>564</v>
      </c>
      <c r="H10" s="480">
        <v>344.9</v>
      </c>
      <c r="I10" s="480"/>
      <c r="J10" s="480">
        <v>190.4</v>
      </c>
      <c r="K10" s="480"/>
      <c r="L10" s="480"/>
      <c r="M10" s="480">
        <v>28.7</v>
      </c>
      <c r="N10" s="480"/>
      <c r="O10" s="480">
        <f>SUM(P10:V10)</f>
        <v>136.50000000000003</v>
      </c>
      <c r="P10" s="480">
        <v>85.7</v>
      </c>
      <c r="Q10" s="480">
        <v>40.2</v>
      </c>
      <c r="R10" s="480">
        <v>5.3</v>
      </c>
      <c r="S10" s="480"/>
      <c r="T10" s="480">
        <v>5.3</v>
      </c>
      <c r="U10" s="480"/>
      <c r="V10" s="480"/>
      <c r="W10" s="480">
        <v>64.3</v>
      </c>
      <c r="X10" s="480">
        <f>SUM(Y10:AA10)</f>
        <v>532.9</v>
      </c>
      <c r="Y10" s="480">
        <v>532.9</v>
      </c>
      <c r="Z10" s="480"/>
      <c r="AA10" s="488"/>
      <c r="AB10" s="365"/>
      <c r="AC10" s="365"/>
      <c r="AD10" s="365"/>
      <c r="AE10" s="365"/>
      <c r="AF10" s="365"/>
      <c r="AG10" s="365"/>
      <c r="AH10" s="365"/>
      <c r="AI10" s="365"/>
      <c r="AJ10" s="365"/>
      <c r="AK10" s="365"/>
      <c r="AL10" s="365"/>
      <c r="AM10" s="365"/>
      <c r="AN10" s="365"/>
      <c r="AO10" s="365"/>
      <c r="AP10" s="365"/>
      <c r="AQ10" s="365"/>
      <c r="AR10" s="365"/>
      <c r="AS10" s="365"/>
      <c r="AT10" s="365"/>
      <c r="AU10" s="365"/>
      <c r="AV10" s="365"/>
      <c r="AW10" s="365"/>
      <c r="AX10" s="365"/>
      <c r="AY10" s="365"/>
      <c r="AZ10" s="365"/>
      <c r="BA10" s="365"/>
      <c r="BB10" s="365"/>
      <c r="BC10" s="365"/>
      <c r="BD10" s="365"/>
      <c r="BE10" s="365"/>
      <c r="BF10" s="365"/>
      <c r="BG10" s="365"/>
      <c r="BH10" s="365"/>
      <c r="BI10" s="365"/>
      <c r="BJ10" s="365"/>
      <c r="BK10" s="365"/>
      <c r="BL10" s="365"/>
      <c r="BM10" s="365"/>
      <c r="BN10" s="365"/>
      <c r="BO10" s="365"/>
      <c r="BP10" s="365"/>
      <c r="BQ10" s="365"/>
      <c r="BR10" s="365"/>
      <c r="BS10" s="365"/>
      <c r="BT10" s="365"/>
      <c r="BU10" s="365"/>
      <c r="BV10" s="365"/>
      <c r="BW10" s="365"/>
      <c r="BX10" s="365"/>
      <c r="BY10" s="365"/>
      <c r="BZ10" s="365"/>
      <c r="CA10" s="365"/>
      <c r="CB10" s="365"/>
      <c r="CC10" s="365"/>
      <c r="CD10" s="365"/>
      <c r="CE10" s="365"/>
      <c r="CF10" s="365"/>
      <c r="CG10" s="365"/>
      <c r="CH10" s="365"/>
      <c r="CI10" s="365"/>
      <c r="CJ10" s="365"/>
      <c r="CK10" s="365"/>
      <c r="CL10" s="365"/>
      <c r="CM10" s="365"/>
      <c r="CN10" s="365"/>
      <c r="CO10" s="365"/>
      <c r="CP10" s="365"/>
      <c r="CQ10" s="365"/>
      <c r="CR10" s="365"/>
      <c r="CS10" s="365"/>
      <c r="CT10" s="365"/>
      <c r="CU10" s="365"/>
      <c r="CV10" s="365"/>
      <c r="CW10" s="365"/>
      <c r="CX10" s="365"/>
      <c r="CY10" s="365"/>
      <c r="CZ10" s="365"/>
      <c r="DA10" s="365"/>
      <c r="DB10" s="365"/>
      <c r="DC10" s="365"/>
      <c r="DD10" s="365"/>
      <c r="DE10" s="365"/>
      <c r="DF10" s="365"/>
      <c r="DG10" s="365"/>
      <c r="DH10" s="365"/>
      <c r="DI10" s="365"/>
      <c r="DJ10" s="365"/>
      <c r="DK10" s="365"/>
      <c r="DL10" s="365"/>
      <c r="DM10" s="365"/>
      <c r="DN10" s="365"/>
      <c r="DO10" s="365"/>
      <c r="DP10" s="365"/>
      <c r="DQ10" s="365"/>
      <c r="DR10" s="365"/>
      <c r="DS10" s="365"/>
      <c r="DT10" s="365"/>
      <c r="DU10" s="365"/>
      <c r="DV10" s="365"/>
      <c r="DW10" s="365"/>
      <c r="DX10" s="365"/>
      <c r="DY10" s="365"/>
      <c r="DZ10" s="365"/>
      <c r="EA10" s="365"/>
      <c r="EB10" s="365"/>
      <c r="EC10" s="365"/>
      <c r="ED10" s="365"/>
      <c r="EE10" s="365"/>
      <c r="EF10" s="365"/>
      <c r="EG10" s="365"/>
      <c r="EH10" s="365"/>
      <c r="EI10" s="365"/>
      <c r="EJ10" s="365"/>
      <c r="EK10" s="365"/>
      <c r="EL10" s="365"/>
      <c r="EM10" s="365"/>
      <c r="EN10" s="365"/>
      <c r="EO10" s="365"/>
      <c r="EP10" s="365"/>
      <c r="EQ10" s="365"/>
      <c r="ER10" s="365"/>
      <c r="ES10" s="365"/>
      <c r="ET10" s="365"/>
      <c r="EU10" s="365"/>
      <c r="EV10" s="365"/>
      <c r="EW10" s="365"/>
      <c r="EX10" s="365"/>
      <c r="EY10" s="365"/>
      <c r="EZ10" s="365"/>
      <c r="FA10" s="365"/>
      <c r="FB10" s="365"/>
      <c r="FC10" s="365"/>
      <c r="FD10" s="365"/>
      <c r="FE10" s="365"/>
      <c r="FF10" s="365"/>
      <c r="FG10" s="365"/>
      <c r="FH10" s="365"/>
      <c r="FI10" s="365"/>
      <c r="FJ10" s="365"/>
      <c r="FK10" s="365"/>
      <c r="FL10" s="365"/>
      <c r="FM10" s="365"/>
      <c r="FN10" s="365"/>
      <c r="FO10" s="365"/>
      <c r="FP10" s="365"/>
      <c r="FQ10" s="365"/>
      <c r="FR10" s="365"/>
      <c r="FS10" s="365"/>
      <c r="FT10" s="365"/>
      <c r="FU10" s="365"/>
      <c r="FV10" s="365"/>
      <c r="FW10" s="365"/>
      <c r="FX10" s="365"/>
      <c r="FY10" s="365"/>
      <c r="FZ10" s="365"/>
      <c r="GA10" s="365"/>
      <c r="GB10" s="365"/>
      <c r="GC10" s="365"/>
      <c r="GD10" s="365"/>
      <c r="GE10" s="365"/>
      <c r="GF10" s="365"/>
      <c r="GG10" s="365"/>
      <c r="GH10" s="365"/>
      <c r="GI10" s="365"/>
      <c r="GJ10" s="365"/>
      <c r="GK10" s="365"/>
      <c r="GL10" s="365"/>
      <c r="GM10" s="365"/>
      <c r="GN10" s="365"/>
      <c r="GO10" s="365"/>
      <c r="GP10" s="365"/>
      <c r="GQ10" s="365"/>
      <c r="GR10" s="365"/>
      <c r="GS10" s="365"/>
      <c r="GT10" s="365"/>
      <c r="GU10" s="365"/>
      <c r="GV10" s="365"/>
      <c r="GW10" s="365"/>
      <c r="GX10" s="365"/>
      <c r="GY10" s="365"/>
      <c r="GZ10" s="365"/>
      <c r="HA10" s="365"/>
      <c r="HB10" s="365"/>
      <c r="HC10" s="365"/>
      <c r="HD10" s="365"/>
      <c r="HE10" s="365"/>
      <c r="HF10" s="365"/>
      <c r="HG10" s="365"/>
      <c r="HH10" s="365"/>
      <c r="HI10" s="365"/>
      <c r="HJ10" s="365"/>
      <c r="HK10" s="365"/>
      <c r="HL10" s="365"/>
      <c r="HM10" s="365"/>
      <c r="HN10" s="365"/>
      <c r="HO10" s="365"/>
      <c r="HP10" s="365"/>
      <c r="HQ10" s="365"/>
      <c r="HR10" s="365"/>
      <c r="HS10" s="365"/>
      <c r="HT10" s="365"/>
      <c r="HU10" s="365"/>
      <c r="HV10" s="365"/>
      <c r="HW10" s="365"/>
      <c r="HX10" s="365"/>
      <c r="HY10" s="365"/>
      <c r="HZ10" s="365"/>
      <c r="IA10" s="365"/>
      <c r="IB10" s="365"/>
      <c r="IC10" s="365"/>
      <c r="ID10" s="365"/>
      <c r="IE10" s="365"/>
      <c r="IF10" s="365"/>
      <c r="IG10" s="365"/>
      <c r="IH10" s="365"/>
      <c r="II10" s="365"/>
      <c r="IJ10" s="365"/>
      <c r="IK10" s="365"/>
      <c r="IL10" s="365"/>
      <c r="IM10" s="365"/>
      <c r="IN10" s="365"/>
      <c r="IO10" s="365"/>
      <c r="IP10" s="365"/>
      <c r="IQ10" s="365"/>
      <c r="IR10" s="365"/>
      <c r="IS10" s="365"/>
      <c r="IT10" s="365"/>
      <c r="IU10" s="365"/>
      <c r="IV10" s="365"/>
    </row>
    <row r="11" spans="1:28" ht="22.5" customHeight="1">
      <c r="A11" s="481"/>
      <c r="B11" s="481"/>
      <c r="C11" s="481"/>
      <c r="D11" s="481"/>
      <c r="E11" s="481"/>
      <c r="F11" s="481"/>
      <c r="G11" s="481"/>
      <c r="H11" s="481"/>
      <c r="I11" s="481"/>
      <c r="J11" s="481"/>
      <c r="K11" s="481"/>
      <c r="L11" s="481"/>
      <c r="M11" s="482"/>
      <c r="N11" s="481"/>
      <c r="O11" s="481"/>
      <c r="P11" s="481"/>
      <c r="Q11" s="481"/>
      <c r="R11" s="481"/>
      <c r="S11" s="481"/>
      <c r="T11" s="481"/>
      <c r="U11" s="481"/>
      <c r="V11" s="481"/>
      <c r="W11" s="481"/>
      <c r="X11" s="481"/>
      <c r="Y11" s="481"/>
      <c r="Z11" s="481"/>
      <c r="AA11" s="481"/>
      <c r="AB11" s="481"/>
    </row>
    <row r="12" spans="1:28" ht="22.5" customHeight="1">
      <c r="A12" s="481"/>
      <c r="B12" s="481"/>
      <c r="C12" s="481"/>
      <c r="D12" s="481"/>
      <c r="E12" s="481"/>
      <c r="F12" s="481"/>
      <c r="G12" s="481"/>
      <c r="H12" s="481"/>
      <c r="I12" s="481"/>
      <c r="J12" s="481"/>
      <c r="K12" s="481"/>
      <c r="L12" s="481"/>
      <c r="N12" s="481"/>
      <c r="O12" s="481"/>
      <c r="P12" s="481"/>
      <c r="Q12" s="481"/>
      <c r="R12" s="481"/>
      <c r="S12" s="481"/>
      <c r="T12" s="481"/>
      <c r="U12" s="481"/>
      <c r="V12" s="481"/>
      <c r="W12" s="481"/>
      <c r="X12" s="481"/>
      <c r="Y12" s="481"/>
      <c r="Z12" s="481"/>
      <c r="AA12" s="481"/>
      <c r="AB12" s="481"/>
    </row>
    <row r="13" spans="1:27" ht="22.5" customHeight="1">
      <c r="A13" s="481"/>
      <c r="B13" s="481"/>
      <c r="C13" s="481"/>
      <c r="D13" s="481"/>
      <c r="E13" s="481"/>
      <c r="F13" s="481"/>
      <c r="G13" s="481"/>
      <c r="H13" s="481"/>
      <c r="I13" s="481"/>
      <c r="J13" s="481"/>
      <c r="K13" s="481"/>
      <c r="L13" s="481"/>
      <c r="N13" s="481"/>
      <c r="O13" s="481"/>
      <c r="P13" s="481"/>
      <c r="Q13" s="481"/>
      <c r="R13" s="481"/>
      <c r="S13" s="481"/>
      <c r="T13" s="481"/>
      <c r="U13" s="481"/>
      <c r="V13" s="481"/>
      <c r="W13" s="481"/>
      <c r="X13" s="481"/>
      <c r="Y13" s="481"/>
      <c r="Z13" s="481"/>
      <c r="AA13" s="481"/>
    </row>
    <row r="14" spans="1:27" ht="22.5" customHeight="1">
      <c r="A14" s="481"/>
      <c r="B14" s="481"/>
      <c r="C14" s="481"/>
      <c r="D14" s="481"/>
      <c r="E14" s="481"/>
      <c r="F14" s="481"/>
      <c r="G14" s="481"/>
      <c r="H14" s="481"/>
      <c r="I14" s="481"/>
      <c r="J14" s="481"/>
      <c r="K14" s="481"/>
      <c r="L14" s="481"/>
      <c r="N14" s="481"/>
      <c r="O14" s="481"/>
      <c r="P14" s="481"/>
      <c r="Q14" s="481"/>
      <c r="R14" s="481"/>
      <c r="S14" s="481"/>
      <c r="T14" s="481"/>
      <c r="U14" s="481"/>
      <c r="V14" s="481"/>
      <c r="W14" s="481"/>
      <c r="X14" s="481"/>
      <c r="Y14" s="481"/>
      <c r="Z14" s="481"/>
      <c r="AA14" s="481"/>
    </row>
    <row r="15" spans="1:26" ht="22.5" customHeight="1">
      <c r="A15" s="481"/>
      <c r="B15" s="481"/>
      <c r="C15" s="481"/>
      <c r="D15" s="481"/>
      <c r="E15" s="481"/>
      <c r="F15" s="481"/>
      <c r="J15" s="481"/>
      <c r="K15" s="481"/>
      <c r="L15" s="481"/>
      <c r="N15" s="481"/>
      <c r="O15" s="481"/>
      <c r="P15" s="481"/>
      <c r="Q15" s="481"/>
      <c r="R15" s="481"/>
      <c r="S15" s="481"/>
      <c r="T15" s="481"/>
      <c r="U15" s="481"/>
      <c r="V15" s="481"/>
      <c r="W15" s="481"/>
      <c r="X15" s="481"/>
      <c r="Y15" s="481"/>
      <c r="Z15" s="481"/>
    </row>
    <row r="16" spans="1:25" ht="22.5" customHeight="1">
      <c r="A16" s="481"/>
      <c r="B16" s="481"/>
      <c r="C16" s="481"/>
      <c r="D16" s="481"/>
      <c r="E16" s="481"/>
      <c r="F16" s="481"/>
      <c r="O16" s="481"/>
      <c r="P16" s="481"/>
      <c r="Q16" s="481"/>
      <c r="R16" s="481"/>
      <c r="S16" s="481"/>
      <c r="T16" s="481"/>
      <c r="U16" s="481"/>
      <c r="V16" s="481"/>
      <c r="W16" s="481"/>
      <c r="X16" s="481"/>
      <c r="Y16" s="481"/>
    </row>
    <row r="17" spans="15:24" ht="22.5" customHeight="1">
      <c r="O17" s="481"/>
      <c r="P17" s="481"/>
      <c r="Q17" s="481"/>
      <c r="R17" s="481"/>
      <c r="S17" s="481"/>
      <c r="T17" s="481"/>
      <c r="U17" s="481"/>
      <c r="V17" s="481"/>
      <c r="W17" s="481"/>
      <c r="X17" s="481"/>
    </row>
    <row r="18" spans="15:17" ht="22.5" customHeight="1">
      <c r="O18" s="481"/>
      <c r="P18" s="481"/>
      <c r="Q18" s="481"/>
    </row>
    <row r="19" ht="22.5" customHeight="1"/>
  </sheetData>
  <sheetProtection formatCells="0" formatColumns="0" formatRows="0"/>
  <mergeCells count="33">
    <mergeCell ref="Y5:Y6"/>
    <mergeCell ref="Z5:Z6"/>
    <mergeCell ref="AA5:AA6"/>
    <mergeCell ref="S5:S6"/>
    <mergeCell ref="T5:T6"/>
    <mergeCell ref="U5:U6"/>
    <mergeCell ref="V5:V6"/>
    <mergeCell ref="W4:W6"/>
    <mergeCell ref="X5:X6"/>
    <mergeCell ref="M5:M6"/>
    <mergeCell ref="N5:N6"/>
    <mergeCell ref="O5:O6"/>
    <mergeCell ref="P5:P6"/>
    <mergeCell ref="Q5:Q6"/>
    <mergeCell ref="R5:R6"/>
    <mergeCell ref="G5:G6"/>
    <mergeCell ref="H5:H6"/>
    <mergeCell ref="I5:I6"/>
    <mergeCell ref="J5:J6"/>
    <mergeCell ref="K5:K6"/>
    <mergeCell ref="L5:L6"/>
    <mergeCell ref="A5:A6"/>
    <mergeCell ref="B5:B6"/>
    <mergeCell ref="C5:C6"/>
    <mergeCell ref="D4:D6"/>
    <mergeCell ref="E4:E6"/>
    <mergeCell ref="F4:F6"/>
    <mergeCell ref="A2:AA2"/>
    <mergeCell ref="Z3:AA3"/>
    <mergeCell ref="A4:C4"/>
    <mergeCell ref="G4:N4"/>
    <mergeCell ref="O4:V4"/>
    <mergeCell ref="X4:AA4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"/>
  <sheetViews>
    <sheetView showGridLines="0" showZeros="0" zoomScalePageLayoutView="0" workbookViewId="0" topLeftCell="A1">
      <selection activeCell="F7" sqref="F7:J10"/>
    </sheetView>
  </sheetViews>
  <sheetFormatPr defaultColWidth="9.00390625" defaultRowHeight="14.25"/>
  <cols>
    <col min="1" max="3" width="4.00390625" style="0" customWidth="1"/>
    <col min="5" max="5" width="27.25390625" style="0" customWidth="1"/>
    <col min="6" max="6" width="9.75390625" style="0" customWidth="1"/>
    <col min="7" max="7" width="9.625" style="0" bestFit="1" customWidth="1"/>
    <col min="8" max="11" width="8.25390625" style="0" customWidth="1"/>
  </cols>
  <sheetData>
    <row r="1" ht="14.25" customHeight="1">
      <c r="N1" s="468" t="s">
        <v>197</v>
      </c>
    </row>
    <row r="2" spans="1:14" ht="33" customHeight="1">
      <c r="A2" s="658" t="s">
        <v>198</v>
      </c>
      <c r="B2" s="658"/>
      <c r="C2" s="658"/>
      <c r="D2" s="658"/>
      <c r="E2" s="658"/>
      <c r="F2" s="658"/>
      <c r="G2" s="658"/>
      <c r="H2" s="658"/>
      <c r="I2" s="658"/>
      <c r="J2" s="658"/>
      <c r="K2" s="658"/>
      <c r="L2" s="658"/>
      <c r="M2" s="658"/>
      <c r="N2" s="658"/>
    </row>
    <row r="3" spans="1:14" ht="14.25" customHeight="1">
      <c r="A3" s="4" t="s">
        <v>2</v>
      </c>
      <c r="B3" s="158"/>
      <c r="C3" s="158"/>
      <c r="D3" s="158"/>
      <c r="E3" s="451"/>
      <c r="M3" s="659" t="s">
        <v>78</v>
      </c>
      <c r="N3" s="659"/>
    </row>
    <row r="4" spans="1:14" ht="22.5" customHeight="1">
      <c r="A4" s="660" t="s">
        <v>97</v>
      </c>
      <c r="B4" s="661"/>
      <c r="C4" s="661"/>
      <c r="D4" s="641" t="s">
        <v>151</v>
      </c>
      <c r="E4" s="641" t="s">
        <v>80</v>
      </c>
      <c r="F4" s="641" t="s">
        <v>81</v>
      </c>
      <c r="G4" s="641" t="s">
        <v>153</v>
      </c>
      <c r="H4" s="641"/>
      <c r="I4" s="641"/>
      <c r="J4" s="641"/>
      <c r="K4" s="641"/>
      <c r="L4" s="641" t="s">
        <v>157</v>
      </c>
      <c r="M4" s="641"/>
      <c r="N4" s="642"/>
    </row>
    <row r="5" spans="1:14" ht="17.25" customHeight="1">
      <c r="A5" s="639" t="s">
        <v>100</v>
      </c>
      <c r="B5" s="662" t="s">
        <v>101</v>
      </c>
      <c r="C5" s="640" t="s">
        <v>102</v>
      </c>
      <c r="D5" s="640"/>
      <c r="E5" s="640"/>
      <c r="F5" s="640"/>
      <c r="G5" s="640" t="s">
        <v>199</v>
      </c>
      <c r="H5" s="640" t="s">
        <v>200</v>
      </c>
      <c r="I5" s="640" t="s">
        <v>176</v>
      </c>
      <c r="J5" s="640" t="s">
        <v>177</v>
      </c>
      <c r="K5" s="640" t="s">
        <v>178</v>
      </c>
      <c r="L5" s="640" t="s">
        <v>199</v>
      </c>
      <c r="M5" s="640" t="s">
        <v>129</v>
      </c>
      <c r="N5" s="643" t="s">
        <v>201</v>
      </c>
    </row>
    <row r="6" spans="1:14" ht="20.25" customHeight="1">
      <c r="A6" s="639"/>
      <c r="B6" s="662"/>
      <c r="C6" s="640"/>
      <c r="D6" s="640"/>
      <c r="E6" s="640"/>
      <c r="F6" s="640"/>
      <c r="G6" s="640"/>
      <c r="H6" s="640"/>
      <c r="I6" s="640"/>
      <c r="J6" s="640"/>
      <c r="K6" s="640"/>
      <c r="L6" s="640"/>
      <c r="M6" s="640"/>
      <c r="N6" s="643"/>
    </row>
    <row r="7" spans="1:14" ht="20.25" customHeight="1">
      <c r="A7" s="159"/>
      <c r="B7" s="342"/>
      <c r="C7" s="160"/>
      <c r="D7" s="160"/>
      <c r="E7" s="160" t="s">
        <v>81</v>
      </c>
      <c r="F7" s="284">
        <f aca="true" t="shared" si="0" ref="F7:K7">SUM(F8)</f>
        <v>1297.6999999999998</v>
      </c>
      <c r="G7" s="284">
        <f t="shared" si="0"/>
        <v>1297.6999999999998</v>
      </c>
      <c r="H7" s="284">
        <f t="shared" si="0"/>
        <v>564</v>
      </c>
      <c r="I7" s="284">
        <f t="shared" si="0"/>
        <v>136.5</v>
      </c>
      <c r="J7" s="284">
        <f t="shared" si="0"/>
        <v>64.3</v>
      </c>
      <c r="K7" s="284">
        <f t="shared" si="0"/>
        <v>532.9</v>
      </c>
      <c r="L7" s="75"/>
      <c r="M7" s="75"/>
      <c r="N7" s="107"/>
    </row>
    <row r="8" spans="1:14" ht="25.5" customHeight="1">
      <c r="A8" s="285">
        <v>212</v>
      </c>
      <c r="B8" s="286"/>
      <c r="C8" s="286"/>
      <c r="D8" s="286">
        <v>183001</v>
      </c>
      <c r="E8" s="332" t="s">
        <v>104</v>
      </c>
      <c r="F8" s="426">
        <f>SUM(G8+L8)</f>
        <v>1297.6999999999998</v>
      </c>
      <c r="G8" s="426">
        <f>SUM(H8:K8)</f>
        <v>1297.6999999999998</v>
      </c>
      <c r="H8" s="426">
        <v>564</v>
      </c>
      <c r="I8" s="426">
        <v>136.5</v>
      </c>
      <c r="J8" s="426">
        <v>64.3</v>
      </c>
      <c r="K8" s="426">
        <v>532.9</v>
      </c>
      <c r="L8" s="75"/>
      <c r="M8" s="75"/>
      <c r="N8" s="107"/>
    </row>
    <row r="9" spans="1:14" ht="25.5" customHeight="1">
      <c r="A9" s="285">
        <v>212</v>
      </c>
      <c r="B9" s="287" t="s">
        <v>105</v>
      </c>
      <c r="C9" s="286"/>
      <c r="D9" s="286">
        <v>183001</v>
      </c>
      <c r="E9" s="332" t="s">
        <v>195</v>
      </c>
      <c r="F9" s="426">
        <f>SUM(G9+L9)</f>
        <v>1297.6999999999998</v>
      </c>
      <c r="G9" s="426">
        <f>SUM(H9:K9)</f>
        <v>1297.6999999999998</v>
      </c>
      <c r="H9" s="426">
        <v>564</v>
      </c>
      <c r="I9" s="426">
        <v>136.5</v>
      </c>
      <c r="J9" s="426">
        <v>64.3</v>
      </c>
      <c r="K9" s="426">
        <v>532.9</v>
      </c>
      <c r="L9" s="75"/>
      <c r="M9" s="75"/>
      <c r="N9" s="107"/>
    </row>
    <row r="10" spans="1:14" s="463" customFormat="1" ht="25.5" customHeight="1">
      <c r="A10" s="464" t="s">
        <v>108</v>
      </c>
      <c r="B10" s="465" t="s">
        <v>202</v>
      </c>
      <c r="C10" s="465" t="s">
        <v>202</v>
      </c>
      <c r="D10" s="466" t="s">
        <v>93</v>
      </c>
      <c r="E10" s="467" t="s">
        <v>203</v>
      </c>
      <c r="F10" s="343">
        <f>SUM(G10+L10)</f>
        <v>1297.6999999999998</v>
      </c>
      <c r="G10" s="343">
        <f>SUM(H10:K10)</f>
        <v>1297.6999999999998</v>
      </c>
      <c r="H10" s="343">
        <v>564</v>
      </c>
      <c r="I10" s="343">
        <v>136.5</v>
      </c>
      <c r="J10" s="343">
        <v>64.3</v>
      </c>
      <c r="K10" s="343">
        <v>532.9</v>
      </c>
      <c r="L10" s="343"/>
      <c r="M10" s="343"/>
      <c r="N10" s="295"/>
    </row>
  </sheetData>
  <sheetProtection formatCells="0" formatColumns="0" formatRows="0"/>
  <mergeCells count="19">
    <mergeCell ref="L5:L6"/>
    <mergeCell ref="M5:M6"/>
    <mergeCell ref="N5:N6"/>
    <mergeCell ref="F4:F6"/>
    <mergeCell ref="G5:G6"/>
    <mergeCell ref="H5:H6"/>
    <mergeCell ref="I5:I6"/>
    <mergeCell ref="J5:J6"/>
    <mergeCell ref="K5:K6"/>
    <mergeCell ref="A2:N2"/>
    <mergeCell ref="M3:N3"/>
    <mergeCell ref="A4:C4"/>
    <mergeCell ref="G4:K4"/>
    <mergeCell ref="L4:N4"/>
    <mergeCell ref="A5:A6"/>
    <mergeCell ref="B5:B6"/>
    <mergeCell ref="C5:C6"/>
    <mergeCell ref="D4:D6"/>
    <mergeCell ref="E4:E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96"/>
  <headerFooter scaleWithDoc="0"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3"/>
  <sheetViews>
    <sheetView showGridLines="0" showZeros="0" zoomScalePageLayoutView="0" workbookViewId="0" topLeftCell="D1">
      <selection activeCell="G12" sqref="G12"/>
    </sheetView>
  </sheetViews>
  <sheetFormatPr defaultColWidth="6.75390625" defaultRowHeight="22.5" customHeight="1"/>
  <cols>
    <col min="1" max="3" width="3.625" style="318" customWidth="1"/>
    <col min="4" max="4" width="7.625" style="318" customWidth="1"/>
    <col min="5" max="5" width="26.875" style="318" customWidth="1"/>
    <col min="6" max="6" width="8.125" style="318" customWidth="1"/>
    <col min="7" max="14" width="6.50390625" style="318" customWidth="1"/>
    <col min="15" max="15" width="7.25390625" style="318" customWidth="1"/>
    <col min="16" max="20" width="6.50390625" style="318" customWidth="1"/>
    <col min="21" max="21" width="6.625" style="318" customWidth="1"/>
    <col min="22" max="22" width="6.50390625" style="318" customWidth="1"/>
    <col min="23" max="26" width="6.875" style="318" customWidth="1"/>
    <col min="27" max="27" width="6.50390625" style="318" customWidth="1"/>
    <col min="28" max="16384" width="6.75390625" style="318" customWidth="1"/>
  </cols>
  <sheetData>
    <row r="1" spans="2:27" ht="22.5" customHeight="1"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  <c r="S1" s="450"/>
      <c r="U1" s="459"/>
      <c r="W1" s="459"/>
      <c r="X1" s="459"/>
      <c r="Y1" s="459"/>
      <c r="Z1" s="663" t="s">
        <v>204</v>
      </c>
      <c r="AA1" s="663"/>
    </row>
    <row r="2" spans="1:27" ht="22.5" customHeight="1">
      <c r="A2" s="664" t="s">
        <v>205</v>
      </c>
      <c r="B2" s="664"/>
      <c r="C2" s="664"/>
      <c r="D2" s="664"/>
      <c r="E2" s="664"/>
      <c r="F2" s="664"/>
      <c r="G2" s="664"/>
      <c r="H2" s="664"/>
      <c r="I2" s="664"/>
      <c r="J2" s="664"/>
      <c r="K2" s="664"/>
      <c r="L2" s="664"/>
      <c r="M2" s="664"/>
      <c r="N2" s="664"/>
      <c r="O2" s="664"/>
      <c r="P2" s="664"/>
      <c r="Q2" s="664"/>
      <c r="R2" s="664"/>
      <c r="S2" s="664"/>
      <c r="T2" s="664"/>
      <c r="U2" s="664"/>
      <c r="V2" s="664"/>
      <c r="W2" s="664"/>
      <c r="X2" s="664"/>
      <c r="Y2" s="664"/>
      <c r="Z2" s="664"/>
      <c r="AA2" s="664"/>
    </row>
    <row r="3" spans="1:27" ht="22.5" customHeight="1">
      <c r="A3" s="4" t="s">
        <v>2</v>
      </c>
      <c r="B3" s="158"/>
      <c r="C3" s="4"/>
      <c r="D3" s="158"/>
      <c r="E3" s="451"/>
      <c r="F3" s="452"/>
      <c r="G3" s="453"/>
      <c r="H3" s="453"/>
      <c r="I3" s="453"/>
      <c r="J3" s="453"/>
      <c r="K3" s="453"/>
      <c r="L3" s="453"/>
      <c r="M3" s="453"/>
      <c r="N3" s="453"/>
      <c r="O3" s="453"/>
      <c r="P3" s="453"/>
      <c r="Q3" s="453"/>
      <c r="R3" s="453"/>
      <c r="S3" s="453"/>
      <c r="W3" s="460"/>
      <c r="X3" s="460"/>
      <c r="Y3" s="460"/>
      <c r="Z3" s="665" t="s">
        <v>3</v>
      </c>
      <c r="AA3" s="665"/>
    </row>
    <row r="4" spans="1:27" ht="22.5" customHeight="1">
      <c r="A4" s="666" t="s">
        <v>97</v>
      </c>
      <c r="B4" s="667"/>
      <c r="C4" s="667"/>
      <c r="D4" s="670" t="s">
        <v>79</v>
      </c>
      <c r="E4" s="670" t="s">
        <v>98</v>
      </c>
      <c r="F4" s="670" t="s">
        <v>206</v>
      </c>
      <c r="G4" s="670" t="s">
        <v>207</v>
      </c>
      <c r="H4" s="670" t="s">
        <v>208</v>
      </c>
      <c r="I4" s="670" t="s">
        <v>209</v>
      </c>
      <c r="J4" s="670" t="s">
        <v>210</v>
      </c>
      <c r="K4" s="670" t="s">
        <v>211</v>
      </c>
      <c r="L4" s="670" t="s">
        <v>212</v>
      </c>
      <c r="M4" s="670" t="s">
        <v>213</v>
      </c>
      <c r="N4" s="670" t="s">
        <v>214</v>
      </c>
      <c r="O4" s="670" t="s">
        <v>215</v>
      </c>
      <c r="P4" s="670" t="s">
        <v>216</v>
      </c>
      <c r="Q4" s="670" t="s">
        <v>217</v>
      </c>
      <c r="R4" s="670" t="s">
        <v>218</v>
      </c>
      <c r="S4" s="670" t="s">
        <v>219</v>
      </c>
      <c r="T4" s="670" t="s">
        <v>220</v>
      </c>
      <c r="U4" s="670" t="s">
        <v>221</v>
      </c>
      <c r="V4" s="670" t="s">
        <v>222</v>
      </c>
      <c r="W4" s="670" t="s">
        <v>223</v>
      </c>
      <c r="X4" s="670" t="s">
        <v>224</v>
      </c>
      <c r="Y4" s="670" t="s">
        <v>225</v>
      </c>
      <c r="Z4" s="670" t="s">
        <v>226</v>
      </c>
      <c r="AA4" s="671" t="s">
        <v>227</v>
      </c>
    </row>
    <row r="5" spans="1:27" ht="13.5" customHeight="1">
      <c r="A5" s="668" t="s">
        <v>100</v>
      </c>
      <c r="B5" s="669" t="s">
        <v>101</v>
      </c>
      <c r="C5" s="669" t="s">
        <v>102</v>
      </c>
      <c r="D5" s="669"/>
      <c r="E5" s="669"/>
      <c r="F5" s="669"/>
      <c r="G5" s="669"/>
      <c r="H5" s="669"/>
      <c r="I5" s="669"/>
      <c r="J5" s="669"/>
      <c r="K5" s="669"/>
      <c r="L5" s="669"/>
      <c r="M5" s="669"/>
      <c r="N5" s="669"/>
      <c r="O5" s="669"/>
      <c r="P5" s="669"/>
      <c r="Q5" s="669"/>
      <c r="R5" s="669"/>
      <c r="S5" s="669"/>
      <c r="T5" s="669"/>
      <c r="U5" s="669"/>
      <c r="V5" s="669"/>
      <c r="W5" s="669"/>
      <c r="X5" s="669"/>
      <c r="Y5" s="669"/>
      <c r="Z5" s="669"/>
      <c r="AA5" s="672"/>
    </row>
    <row r="6" spans="1:27" ht="13.5" customHeight="1">
      <c r="A6" s="668"/>
      <c r="B6" s="669"/>
      <c r="C6" s="669"/>
      <c r="D6" s="669"/>
      <c r="E6" s="669"/>
      <c r="F6" s="669"/>
      <c r="G6" s="669"/>
      <c r="H6" s="669"/>
      <c r="I6" s="669"/>
      <c r="J6" s="669"/>
      <c r="K6" s="669"/>
      <c r="L6" s="669"/>
      <c r="M6" s="669"/>
      <c r="N6" s="669"/>
      <c r="O6" s="669"/>
      <c r="P6" s="669"/>
      <c r="Q6" s="669"/>
      <c r="R6" s="669"/>
      <c r="S6" s="669"/>
      <c r="T6" s="669"/>
      <c r="U6" s="669"/>
      <c r="V6" s="669"/>
      <c r="W6" s="669"/>
      <c r="X6" s="669"/>
      <c r="Y6" s="669"/>
      <c r="Z6" s="669"/>
      <c r="AA6" s="672"/>
    </row>
    <row r="7" spans="1:27" ht="27" customHeight="1">
      <c r="A7" s="329"/>
      <c r="B7" s="330"/>
      <c r="C7" s="330"/>
      <c r="D7" s="330"/>
      <c r="E7" s="160" t="s">
        <v>81</v>
      </c>
      <c r="F7" s="331">
        <f>SUM(F8)</f>
        <v>449</v>
      </c>
      <c r="G7" s="331">
        <f aca="true" t="shared" si="0" ref="G7:AA7">SUM(G8)</f>
        <v>15</v>
      </c>
      <c r="H7" s="331">
        <f t="shared" si="0"/>
        <v>3.2</v>
      </c>
      <c r="I7" s="331">
        <f t="shared" si="0"/>
        <v>2.5</v>
      </c>
      <c r="J7" s="331">
        <f t="shared" si="0"/>
        <v>12.7</v>
      </c>
      <c r="K7" s="331">
        <f t="shared" si="0"/>
        <v>15.8</v>
      </c>
      <c r="L7" s="331">
        <f t="shared" si="0"/>
        <v>11.1</v>
      </c>
      <c r="M7" s="331">
        <f t="shared" si="0"/>
        <v>19</v>
      </c>
      <c r="N7" s="331">
        <f t="shared" si="0"/>
        <v>0</v>
      </c>
      <c r="O7" s="331">
        <f t="shared" si="0"/>
        <v>105</v>
      </c>
      <c r="P7" s="331">
        <f t="shared" si="0"/>
        <v>5</v>
      </c>
      <c r="Q7" s="331">
        <f t="shared" si="0"/>
        <v>5.5</v>
      </c>
      <c r="R7" s="331">
        <f t="shared" si="0"/>
        <v>15.9</v>
      </c>
      <c r="S7" s="331">
        <f t="shared" si="0"/>
        <v>8</v>
      </c>
      <c r="T7" s="331">
        <f t="shared" si="0"/>
        <v>73</v>
      </c>
      <c r="U7" s="331">
        <f t="shared" si="0"/>
        <v>30</v>
      </c>
      <c r="V7" s="331">
        <f t="shared" si="0"/>
        <v>12</v>
      </c>
      <c r="W7" s="331">
        <f t="shared" si="0"/>
        <v>15.9</v>
      </c>
      <c r="X7" s="331">
        <f t="shared" si="0"/>
        <v>69.4</v>
      </c>
      <c r="Y7" s="331">
        <f t="shared" si="0"/>
        <v>5</v>
      </c>
      <c r="Z7" s="331">
        <f t="shared" si="0"/>
        <v>5</v>
      </c>
      <c r="AA7" s="338">
        <f t="shared" si="0"/>
        <v>20</v>
      </c>
    </row>
    <row r="8" spans="1:27" ht="34.5" customHeight="1">
      <c r="A8" s="285">
        <v>212</v>
      </c>
      <c r="B8" s="286"/>
      <c r="C8" s="286"/>
      <c r="D8" s="286">
        <v>183001</v>
      </c>
      <c r="E8" s="332" t="s">
        <v>104</v>
      </c>
      <c r="F8" s="454">
        <f>SUM(G8:AA8)</f>
        <v>449</v>
      </c>
      <c r="G8" s="454">
        <v>15</v>
      </c>
      <c r="H8" s="454">
        <v>3.2</v>
      </c>
      <c r="I8" s="454">
        <v>2.5</v>
      </c>
      <c r="J8" s="454">
        <v>12.7</v>
      </c>
      <c r="K8" s="454">
        <v>15.8</v>
      </c>
      <c r="L8" s="454">
        <v>11.1</v>
      </c>
      <c r="M8" s="454">
        <v>19</v>
      </c>
      <c r="N8" s="454">
        <v>0</v>
      </c>
      <c r="O8" s="454">
        <v>105</v>
      </c>
      <c r="P8" s="454">
        <v>5</v>
      </c>
      <c r="Q8" s="454">
        <v>5.5</v>
      </c>
      <c r="R8" s="454">
        <v>15.9</v>
      </c>
      <c r="S8" s="454">
        <v>8</v>
      </c>
      <c r="T8" s="454">
        <v>73</v>
      </c>
      <c r="U8" s="454">
        <v>30</v>
      </c>
      <c r="V8" s="454">
        <v>12</v>
      </c>
      <c r="W8" s="454">
        <v>15.9</v>
      </c>
      <c r="X8" s="454">
        <v>69.4</v>
      </c>
      <c r="Y8" s="454">
        <v>5</v>
      </c>
      <c r="Z8" s="454">
        <v>5</v>
      </c>
      <c r="AA8" s="461">
        <v>20</v>
      </c>
    </row>
    <row r="9" spans="1:27" ht="28.5" customHeight="1">
      <c r="A9" s="285">
        <v>212</v>
      </c>
      <c r="B9" s="287" t="s">
        <v>105</v>
      </c>
      <c r="C9" s="286"/>
      <c r="D9" s="286">
        <v>183001</v>
      </c>
      <c r="E9" s="332" t="s">
        <v>195</v>
      </c>
      <c r="F9" s="454">
        <f>SUM(G9:AA9)</f>
        <v>449</v>
      </c>
      <c r="G9" s="454">
        <v>15</v>
      </c>
      <c r="H9" s="454">
        <v>3.2</v>
      </c>
      <c r="I9" s="454">
        <v>2.5</v>
      </c>
      <c r="J9" s="454">
        <v>12.7</v>
      </c>
      <c r="K9" s="454">
        <v>15.8</v>
      </c>
      <c r="L9" s="454">
        <v>11.1</v>
      </c>
      <c r="M9" s="454">
        <v>19</v>
      </c>
      <c r="N9" s="454">
        <v>0</v>
      </c>
      <c r="O9" s="454">
        <v>105</v>
      </c>
      <c r="P9" s="454">
        <v>5</v>
      </c>
      <c r="Q9" s="454">
        <v>5.5</v>
      </c>
      <c r="R9" s="454">
        <v>15.9</v>
      </c>
      <c r="S9" s="454">
        <v>8</v>
      </c>
      <c r="T9" s="454">
        <v>73</v>
      </c>
      <c r="U9" s="454">
        <v>30</v>
      </c>
      <c r="V9" s="454">
        <v>12</v>
      </c>
      <c r="W9" s="454">
        <v>15.9</v>
      </c>
      <c r="X9" s="454">
        <v>69.4</v>
      </c>
      <c r="Y9" s="454">
        <v>5</v>
      </c>
      <c r="Z9" s="454">
        <v>5</v>
      </c>
      <c r="AA9" s="461">
        <v>20</v>
      </c>
    </row>
    <row r="10" spans="1:27" s="324" customFormat="1" ht="33.75" customHeight="1">
      <c r="A10" s="455" t="s">
        <v>108</v>
      </c>
      <c r="B10" s="456" t="s">
        <v>105</v>
      </c>
      <c r="C10" s="456" t="s">
        <v>105</v>
      </c>
      <c r="D10" s="457" t="s">
        <v>93</v>
      </c>
      <c r="E10" s="336" t="s">
        <v>228</v>
      </c>
      <c r="F10" s="458">
        <f>SUM(G10:AA10)</f>
        <v>449</v>
      </c>
      <c r="G10" s="458">
        <v>15</v>
      </c>
      <c r="H10" s="458">
        <v>3.2</v>
      </c>
      <c r="I10" s="458">
        <v>2.5</v>
      </c>
      <c r="J10" s="458">
        <v>12.7</v>
      </c>
      <c r="K10" s="458">
        <v>15.8</v>
      </c>
      <c r="L10" s="458">
        <v>11.1</v>
      </c>
      <c r="M10" s="458">
        <v>19</v>
      </c>
      <c r="N10" s="458">
        <v>0</v>
      </c>
      <c r="O10" s="458">
        <v>105</v>
      </c>
      <c r="P10" s="458">
        <v>5</v>
      </c>
      <c r="Q10" s="458">
        <v>5.5</v>
      </c>
      <c r="R10" s="458">
        <v>15.9</v>
      </c>
      <c r="S10" s="458">
        <v>8</v>
      </c>
      <c r="T10" s="458">
        <v>73</v>
      </c>
      <c r="U10" s="458">
        <v>30</v>
      </c>
      <c r="V10" s="458">
        <v>12</v>
      </c>
      <c r="W10" s="458">
        <v>15.9</v>
      </c>
      <c r="X10" s="458">
        <v>69.4</v>
      </c>
      <c r="Y10" s="458">
        <v>5</v>
      </c>
      <c r="Z10" s="458">
        <v>5</v>
      </c>
      <c r="AA10" s="462">
        <v>20</v>
      </c>
    </row>
    <row r="11" spans="1:27" ht="22.5" customHeight="1">
      <c r="A11" s="317"/>
      <c r="B11" s="317"/>
      <c r="C11" s="317"/>
      <c r="D11" s="317"/>
      <c r="E11" s="317"/>
      <c r="F11" s="317"/>
      <c r="G11" s="317"/>
      <c r="H11" s="317"/>
      <c r="I11" s="317"/>
      <c r="J11" s="317"/>
      <c r="K11" s="317"/>
      <c r="L11" s="317"/>
      <c r="M11" s="317"/>
      <c r="N11" s="317"/>
      <c r="P11" s="317"/>
      <c r="Q11" s="317"/>
      <c r="R11" s="317"/>
      <c r="S11" s="317"/>
      <c r="T11" s="317"/>
      <c r="U11" s="317"/>
      <c r="V11" s="317"/>
      <c r="W11" s="317"/>
      <c r="X11" s="317"/>
      <c r="Y11" s="317"/>
      <c r="Z11" s="317"/>
      <c r="AA11" s="317"/>
    </row>
    <row r="12" spans="1:27" ht="22.5" customHeight="1">
      <c r="A12" s="317"/>
      <c r="C12" s="317"/>
      <c r="D12" s="317"/>
      <c r="E12" s="317"/>
      <c r="F12" s="317"/>
      <c r="J12" s="317"/>
      <c r="K12" s="317"/>
      <c r="L12" s="317"/>
      <c r="M12" s="317"/>
      <c r="P12" s="317"/>
      <c r="Q12" s="317"/>
      <c r="R12" s="317"/>
      <c r="S12" s="317"/>
      <c r="T12" s="317"/>
      <c r="U12" s="317"/>
      <c r="AA12" s="317"/>
    </row>
    <row r="13" spans="1:27" ht="22.5" customHeight="1">
      <c r="A13" s="317"/>
      <c r="B13" s="317"/>
      <c r="D13" s="317"/>
      <c r="E13" s="317"/>
      <c r="K13" s="317"/>
      <c r="L13" s="317"/>
      <c r="M13" s="317"/>
      <c r="P13" s="317"/>
      <c r="Q13" s="317"/>
      <c r="R13" s="317"/>
      <c r="S13" s="317"/>
      <c r="T13" s="317"/>
      <c r="U13" s="317"/>
      <c r="AA13" s="317"/>
    </row>
  </sheetData>
  <sheetProtection formatCells="0" formatColumns="0" formatRows="0"/>
  <mergeCells count="31">
    <mergeCell ref="Y4:Y6"/>
    <mergeCell ref="Z4:Z6"/>
    <mergeCell ref="AA4:AA6"/>
    <mergeCell ref="S4:S6"/>
    <mergeCell ref="T4:T6"/>
    <mergeCell ref="U4:U6"/>
    <mergeCell ref="V4:V6"/>
    <mergeCell ref="W4:W6"/>
    <mergeCell ref="X4:X6"/>
    <mergeCell ref="M4:M6"/>
    <mergeCell ref="N4:N6"/>
    <mergeCell ref="O4:O6"/>
    <mergeCell ref="P4:P6"/>
    <mergeCell ref="Q4:Q6"/>
    <mergeCell ref="R4:R6"/>
    <mergeCell ref="G4:G6"/>
    <mergeCell ref="H4:H6"/>
    <mergeCell ref="I4:I6"/>
    <mergeCell ref="J4:J6"/>
    <mergeCell ref="K4:K6"/>
    <mergeCell ref="L4:L6"/>
    <mergeCell ref="Z1:AA1"/>
    <mergeCell ref="A2:AA2"/>
    <mergeCell ref="Z3:AA3"/>
    <mergeCell ref="A4:C4"/>
    <mergeCell ref="A5:A6"/>
    <mergeCell ref="B5:B6"/>
    <mergeCell ref="C5:C6"/>
    <mergeCell ref="D4:D6"/>
    <mergeCell ref="E4:E6"/>
    <mergeCell ref="F4:F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63"/>
  <headerFooter scaleWithDoc="0"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"/>
  <sheetViews>
    <sheetView showGridLines="0" showZeros="0" zoomScalePageLayoutView="0" workbookViewId="0" topLeftCell="A1">
      <selection activeCell="F7" sqref="F7:T10"/>
    </sheetView>
  </sheetViews>
  <sheetFormatPr defaultColWidth="9.00390625" defaultRowHeight="14.25"/>
  <cols>
    <col min="1" max="3" width="5.75390625" style="0" customWidth="1"/>
    <col min="5" max="5" width="17.50390625" style="0" customWidth="1"/>
    <col min="6" max="6" width="12.75390625" style="0" customWidth="1"/>
    <col min="7" max="7" width="10.625" style="0" customWidth="1"/>
    <col min="18" max="18" width="11.50390625" style="0" customWidth="1"/>
  </cols>
  <sheetData>
    <row r="1" ht="14.25" customHeight="1">
      <c r="T1" t="s">
        <v>229</v>
      </c>
    </row>
    <row r="2" spans="1:20" ht="33.75" customHeight="1">
      <c r="A2" s="635" t="s">
        <v>230</v>
      </c>
      <c r="B2" s="635"/>
      <c r="C2" s="635"/>
      <c r="D2" s="635"/>
      <c r="E2" s="635"/>
      <c r="F2" s="635"/>
      <c r="G2" s="635"/>
      <c r="H2" s="635"/>
      <c r="I2" s="635"/>
      <c r="J2" s="635"/>
      <c r="K2" s="635"/>
      <c r="L2" s="635"/>
      <c r="M2" s="635"/>
      <c r="N2" s="635"/>
      <c r="O2" s="635"/>
      <c r="P2" s="635"/>
      <c r="Q2" s="635"/>
      <c r="R2" s="635"/>
      <c r="S2" s="635"/>
      <c r="T2" s="635"/>
    </row>
    <row r="3" spans="1:20" ht="14.25" customHeight="1">
      <c r="A3" s="4" t="s">
        <v>2</v>
      </c>
      <c r="S3" s="673" t="s">
        <v>78</v>
      </c>
      <c r="T3" s="673"/>
    </row>
    <row r="4" spans="1:20" ht="22.5" customHeight="1">
      <c r="A4" s="637" t="s">
        <v>97</v>
      </c>
      <c r="B4" s="638"/>
      <c r="C4" s="638"/>
      <c r="D4" s="641" t="s">
        <v>231</v>
      </c>
      <c r="E4" s="641" t="s">
        <v>152</v>
      </c>
      <c r="F4" s="674" t="s">
        <v>206</v>
      </c>
      <c r="G4" s="641" t="s">
        <v>154</v>
      </c>
      <c r="H4" s="641"/>
      <c r="I4" s="641"/>
      <c r="J4" s="641"/>
      <c r="K4" s="641"/>
      <c r="L4" s="641"/>
      <c r="M4" s="641"/>
      <c r="N4" s="641"/>
      <c r="O4" s="641"/>
      <c r="P4" s="641"/>
      <c r="Q4" s="641"/>
      <c r="R4" s="641" t="s">
        <v>157</v>
      </c>
      <c r="S4" s="641"/>
      <c r="T4" s="642"/>
    </row>
    <row r="5" spans="1:20" ht="14.25" customHeight="1">
      <c r="A5" s="677"/>
      <c r="B5" s="678"/>
      <c r="C5" s="678"/>
      <c r="D5" s="640"/>
      <c r="E5" s="640"/>
      <c r="F5" s="675"/>
      <c r="G5" s="640" t="s">
        <v>90</v>
      </c>
      <c r="H5" s="640" t="s">
        <v>232</v>
      </c>
      <c r="I5" s="640" t="s">
        <v>216</v>
      </c>
      <c r="J5" s="640" t="s">
        <v>217</v>
      </c>
      <c r="K5" s="640" t="s">
        <v>233</v>
      </c>
      <c r="L5" s="640" t="s">
        <v>218</v>
      </c>
      <c r="M5" s="640" t="s">
        <v>219</v>
      </c>
      <c r="N5" s="640" t="s">
        <v>234</v>
      </c>
      <c r="O5" s="640" t="s">
        <v>222</v>
      </c>
      <c r="P5" s="640" t="s">
        <v>235</v>
      </c>
      <c r="Q5" s="640" t="s">
        <v>236</v>
      </c>
      <c r="R5" s="640" t="s">
        <v>90</v>
      </c>
      <c r="S5" s="640" t="s">
        <v>237</v>
      </c>
      <c r="T5" s="643" t="s">
        <v>201</v>
      </c>
    </row>
    <row r="6" spans="1:20" ht="42.75" customHeight="1">
      <c r="A6" s="74" t="s">
        <v>100</v>
      </c>
      <c r="B6" s="75" t="s">
        <v>101</v>
      </c>
      <c r="C6" s="75" t="s">
        <v>102</v>
      </c>
      <c r="D6" s="640"/>
      <c r="E6" s="640"/>
      <c r="F6" s="676"/>
      <c r="G6" s="640"/>
      <c r="H6" s="640"/>
      <c r="I6" s="640"/>
      <c r="J6" s="640"/>
      <c r="K6" s="640"/>
      <c r="L6" s="640"/>
      <c r="M6" s="640"/>
      <c r="N6" s="640"/>
      <c r="O6" s="640"/>
      <c r="P6" s="640"/>
      <c r="Q6" s="640"/>
      <c r="R6" s="640"/>
      <c r="S6" s="640"/>
      <c r="T6" s="643"/>
    </row>
    <row r="7" spans="1:20" ht="42.75" customHeight="1">
      <c r="A7" s="159"/>
      <c r="B7" s="160"/>
      <c r="C7" s="160"/>
      <c r="D7" s="160"/>
      <c r="E7" s="160" t="s">
        <v>81</v>
      </c>
      <c r="F7" s="314">
        <f>SUM(F8)</f>
        <v>449</v>
      </c>
      <c r="G7" s="314">
        <f aca="true" t="shared" si="0" ref="G7:Q7">SUM(G8)</f>
        <v>449</v>
      </c>
      <c r="H7" s="314">
        <f t="shared" si="0"/>
        <v>277.6</v>
      </c>
      <c r="I7" s="314">
        <f t="shared" si="0"/>
        <v>5</v>
      </c>
      <c r="J7" s="314">
        <f t="shared" si="0"/>
        <v>5.5</v>
      </c>
      <c r="K7" s="314">
        <f t="shared" si="0"/>
        <v>0</v>
      </c>
      <c r="L7" s="314">
        <f t="shared" si="0"/>
        <v>15.9</v>
      </c>
      <c r="M7" s="314">
        <f t="shared" si="0"/>
        <v>8</v>
      </c>
      <c r="N7" s="314">
        <f t="shared" si="0"/>
        <v>0</v>
      </c>
      <c r="O7" s="314">
        <f t="shared" si="0"/>
        <v>12</v>
      </c>
      <c r="P7" s="314">
        <f t="shared" si="0"/>
        <v>105</v>
      </c>
      <c r="Q7" s="314">
        <f t="shared" si="0"/>
        <v>20</v>
      </c>
      <c r="R7" s="320"/>
      <c r="S7" s="320"/>
      <c r="T7" s="321"/>
    </row>
    <row r="8" spans="1:20" ht="42.75" customHeight="1">
      <c r="A8" s="285">
        <v>212</v>
      </c>
      <c r="B8" s="286"/>
      <c r="C8" s="286"/>
      <c r="D8" s="286">
        <v>183001</v>
      </c>
      <c r="E8" s="332" t="s">
        <v>238</v>
      </c>
      <c r="F8" s="315">
        <f>SUM(G8+R8)</f>
        <v>449</v>
      </c>
      <c r="G8" s="315">
        <f>SUM(H8:Q8)</f>
        <v>449</v>
      </c>
      <c r="H8" s="315">
        <v>277.6</v>
      </c>
      <c r="I8" s="315">
        <v>5</v>
      </c>
      <c r="J8" s="315">
        <v>5.5</v>
      </c>
      <c r="K8" s="315"/>
      <c r="L8" s="315">
        <v>15.9</v>
      </c>
      <c r="M8" s="315">
        <v>8</v>
      </c>
      <c r="N8" s="315"/>
      <c r="O8" s="315">
        <v>12</v>
      </c>
      <c r="P8" s="315">
        <f>SUM('8基本-一般商品服务'!O8)</f>
        <v>105</v>
      </c>
      <c r="Q8" s="315">
        <v>20</v>
      </c>
      <c r="R8" s="315"/>
      <c r="S8" s="315"/>
      <c r="T8" s="322"/>
    </row>
    <row r="9" spans="1:20" ht="42.75" customHeight="1">
      <c r="A9" s="285">
        <v>212</v>
      </c>
      <c r="B9" s="287" t="s">
        <v>105</v>
      </c>
      <c r="C9" s="286"/>
      <c r="D9" s="286">
        <v>183001</v>
      </c>
      <c r="E9" s="332" t="s">
        <v>239</v>
      </c>
      <c r="F9" s="315">
        <f>SUM(G9+R9)</f>
        <v>449</v>
      </c>
      <c r="G9" s="315">
        <f>SUM(H9:Q9)</f>
        <v>449</v>
      </c>
      <c r="H9" s="315">
        <v>277.6</v>
      </c>
      <c r="I9" s="315">
        <v>5</v>
      </c>
      <c r="J9" s="315">
        <v>5.5</v>
      </c>
      <c r="K9" s="315"/>
      <c r="L9" s="315">
        <v>15.9</v>
      </c>
      <c r="M9" s="315">
        <v>8</v>
      </c>
      <c r="N9" s="315"/>
      <c r="O9" s="315">
        <v>12</v>
      </c>
      <c r="P9" s="315">
        <f>SUM('8基本-一般商品服务'!O9)</f>
        <v>105</v>
      </c>
      <c r="Q9" s="315">
        <v>20</v>
      </c>
      <c r="R9" s="315"/>
      <c r="S9" s="315"/>
      <c r="T9" s="322"/>
    </row>
    <row r="10" spans="1:20" s="28" customFormat="1" ht="35.25" customHeight="1">
      <c r="A10" s="161" t="s">
        <v>240</v>
      </c>
      <c r="B10" s="162" t="s">
        <v>202</v>
      </c>
      <c r="C10" s="162" t="s">
        <v>202</v>
      </c>
      <c r="D10" s="162" t="s">
        <v>241</v>
      </c>
      <c r="E10" s="163" t="s">
        <v>228</v>
      </c>
      <c r="F10" s="316">
        <f>SUM(G10+R10)</f>
        <v>449</v>
      </c>
      <c r="G10" s="316">
        <f>SUM(H10:Q10)</f>
        <v>449</v>
      </c>
      <c r="H10" s="316">
        <v>277.6</v>
      </c>
      <c r="I10" s="316">
        <v>5</v>
      </c>
      <c r="J10" s="316">
        <v>5.5</v>
      </c>
      <c r="K10" s="316"/>
      <c r="L10" s="316">
        <v>15.9</v>
      </c>
      <c r="M10" s="316">
        <v>8</v>
      </c>
      <c r="N10" s="316"/>
      <c r="O10" s="316">
        <v>12</v>
      </c>
      <c r="P10" s="316">
        <f>SUM('8基本-一般商品服务'!O10)</f>
        <v>105</v>
      </c>
      <c r="Q10" s="316">
        <v>20</v>
      </c>
      <c r="R10" s="316"/>
      <c r="S10" s="316"/>
      <c r="T10" s="323"/>
    </row>
  </sheetData>
  <sheetProtection formatCells="0" formatColumns="0" formatRows="0"/>
  <mergeCells count="22">
    <mergeCell ref="P5:P6"/>
    <mergeCell ref="Q5:Q6"/>
    <mergeCell ref="R5:R6"/>
    <mergeCell ref="S5:S6"/>
    <mergeCell ref="T5:T6"/>
    <mergeCell ref="A4:C5"/>
    <mergeCell ref="J5:J6"/>
    <mergeCell ref="K5:K6"/>
    <mergeCell ref="L5:L6"/>
    <mergeCell ref="M5:M6"/>
    <mergeCell ref="N5:N6"/>
    <mergeCell ref="O5:O6"/>
    <mergeCell ref="A2:T2"/>
    <mergeCell ref="S3:T3"/>
    <mergeCell ref="G4:Q4"/>
    <mergeCell ref="R4:T4"/>
    <mergeCell ref="D4:D6"/>
    <mergeCell ref="E4:E6"/>
    <mergeCell ref="F4:F6"/>
    <mergeCell ref="G5:G6"/>
    <mergeCell ref="H5:H6"/>
    <mergeCell ref="I5:I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6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2021-01-18T00:47:19Z</cp:lastPrinted>
  <dcterms:created xsi:type="dcterms:W3CDTF">1996-12-17T01:32:42Z</dcterms:created>
  <dcterms:modified xsi:type="dcterms:W3CDTF">2021-01-18T00:52:36Z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r8>31720898</vt:r8>
  </property>
  <property fmtid="{D5CDD505-2E9C-101B-9397-08002B2CF9AE}" pid="3" name="KSOProductBuildVer">
    <vt:lpwstr>2052-11.1.0.10314</vt:lpwstr>
  </property>
</Properties>
</file>