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828" activeTab="0"/>
  </bookViews>
  <sheets>
    <sheet name="1 收支总表" sheetId="1" r:id="rId1"/>
    <sheet name="2 收入总表" sheetId="2" r:id="rId2"/>
    <sheet name="3 支出总表 " sheetId="3" r:id="rId3"/>
    <sheet name="4 支出分类（部门预算）" sheetId="4" r:id="rId4"/>
    <sheet name="5 支出分类(政府预算)" sheetId="5" r:id="rId5"/>
    <sheet name="6 工资福利（部门预算）" sheetId="6" r:id="rId6"/>
    <sheet name="7 工资福利(政府预算)" sheetId="7" r:id="rId7"/>
    <sheet name="8一般商品和服务支出（按部门预算）" sheetId="8" r:id="rId8"/>
    <sheet name="9 一般商品和服务支出(政府预算)" sheetId="9" r:id="rId9"/>
    <sheet name="10 个人和家庭（部门预算）" sheetId="10" r:id="rId10"/>
    <sheet name="11 个人家庭(政府预算)" sheetId="11" r:id="rId11"/>
    <sheet name="12 财政拨款收支总表" sheetId="12" r:id="rId12"/>
    <sheet name="13 一般预算支出" sheetId="13" r:id="rId13"/>
    <sheet name="14 一般预算基本支出表" sheetId="14" r:id="rId14"/>
    <sheet name="15 一般-工资福利（部门预算）" sheetId="15" r:id="rId15"/>
    <sheet name="16一般-工资福利(政府预算)" sheetId="16" r:id="rId16"/>
    <sheet name="17一般-商品和服务（部门预算）" sheetId="17" r:id="rId17"/>
    <sheet name="18 一般-商品服务(政府预算)" sheetId="18" r:id="rId18"/>
    <sheet name="19 一般-个人和家庭（部门预算）" sheetId="19" r:id="rId19"/>
    <sheet name="20 一般-个人家庭(政府预算)" sheetId="20" r:id="rId20"/>
    <sheet name="21 项目明细表" sheetId="21" r:id="rId21"/>
    <sheet name="22 政府性基金（部门预算）" sheetId="22" r:id="rId22"/>
    <sheet name="23 政府性基金(政府预算)" sheetId="23" r:id="rId23"/>
    <sheet name="24 专户（部门预算）" sheetId="24" r:id="rId24"/>
    <sheet name="25专户(政府预算)" sheetId="25" r:id="rId25"/>
    <sheet name="26 经费拨款（部门预算）" sheetId="26" r:id="rId26"/>
    <sheet name="27 经费拨款(政府预算)" sheetId="27" r:id="rId27"/>
    <sheet name="28 三公" sheetId="28" r:id="rId28"/>
    <sheet name="29 整体绩效" sheetId="29" r:id="rId29"/>
    <sheet name="30 项目绩效" sheetId="30" r:id="rId30"/>
  </sheets>
  <definedNames>
    <definedName name="_xlnm.Print_Area" localSheetId="0">'1 收支总表'!$A$1:$H$28</definedName>
    <definedName name="_xlnm.Print_Area" localSheetId="9">'10 个人和家庭（部门预算）'!$A$1:$K$10</definedName>
    <definedName name="_xlnm.Print_Area" localSheetId="10">'11 个人家庭(政府预算)'!$A$1:$J$10</definedName>
    <definedName name="_xlnm.Print_Area" localSheetId="11">'12 财政拨款收支总表'!$A$1:$F$26</definedName>
    <definedName name="_xlnm.Print_Area" localSheetId="12">'13 一般预算支出'!$A$1:$R$11</definedName>
    <definedName name="_xlnm.Print_Area" localSheetId="13">'14 一般预算基本支出表'!$A$1:$H$10</definedName>
    <definedName name="_xlnm.Print_Area" localSheetId="14">'15 一般-工资福利（部门预算）'!$A$1:$Z$10</definedName>
    <definedName name="_xlnm.Print_Area" localSheetId="15">'16一般-工资福利(政府预算)'!$A$1:$M$10</definedName>
    <definedName name="_xlnm.Print_Area" localSheetId="16">'17一般-商品和服务（部门预算）'!$A$1:$Y$10</definedName>
    <definedName name="_xlnm.Print_Area" localSheetId="17">'18 一般-商品服务(政府预算)'!$A$1:$S$9</definedName>
    <definedName name="_xlnm.Print_Area" localSheetId="18">'19 一般-个人和家庭（部门预算）'!$A$1:$K$10</definedName>
    <definedName name="_xlnm.Print_Area" localSheetId="1">'2 收入总表'!$A$1:$M$7</definedName>
    <definedName name="_xlnm.Print_Area" localSheetId="19">'20 一般-个人家庭(政府预算)'!$A$1:$J$9</definedName>
    <definedName name="_xlnm.Print_Area" localSheetId="20">'21 项目明细表'!$A$1:$P$9</definedName>
    <definedName name="_xlnm.Print_Area" localSheetId="21">'22 政府性基金（部门预算）'!$A$1:$T$8</definedName>
    <definedName name="_xlnm.Print_Area" localSheetId="22">'23 政府性基金(政府预算)'!$A$1:$T$8</definedName>
    <definedName name="_xlnm.Print_Area" localSheetId="23">'24 专户（部门预算）'!$A$1:$T$8</definedName>
    <definedName name="_xlnm.Print_Area" localSheetId="24">'25专户(政府预算)'!$A$1:$T$7</definedName>
    <definedName name="_xlnm.Print_Area" localSheetId="25">'26 经费拨款（部门预算）'!$A$1:$U$10</definedName>
    <definedName name="_xlnm.Print_Area" localSheetId="26">'27 经费拨款(政府预算)'!$A$1:$T$9</definedName>
    <definedName name="_xlnm.Print_Area" localSheetId="27">'28 三公'!$A$1:$N$8</definedName>
    <definedName name="_xlnm.Print_Area" localSheetId="28">'29 整体绩效'!$A$1:$G$7</definedName>
    <definedName name="_xlnm.Print_Area" localSheetId="2">'3 支出总表 '!$A$1:$O$9</definedName>
    <definedName name="_xlnm.Print_Area" localSheetId="29">'30 项目绩效'!$A$1:$L$7</definedName>
    <definedName name="_xlnm.Print_Area" localSheetId="3">'4 支出分类（部门预算）'!$A$1:$T$10</definedName>
    <definedName name="_xlnm.Print_Area" localSheetId="4">'5 支出分类(政府预算)'!$1:$10</definedName>
    <definedName name="_xlnm.Print_Area" localSheetId="5">'6 工资福利（部门预算）'!$A$1:$Z$10</definedName>
    <definedName name="_xlnm.Print_Area" localSheetId="6">'7 工资福利(政府预算)'!$A$1:$M$10</definedName>
    <definedName name="_xlnm.Print_Area" localSheetId="7">'8一般商品和服务支出（按部门预算）'!$A$1:$Y$10</definedName>
    <definedName name="_xlnm.Print_Area" localSheetId="8">'9 一般商品和服务支出(政府预算)'!$A$1:$S$10</definedName>
    <definedName name="_xlnm.Print_Area">#N/A</definedName>
    <definedName name="_xlnm.Print_Titles" localSheetId="0">'1 收支总表'!$1:$5</definedName>
    <definedName name="_xlnm.Print_Titles" localSheetId="10">'11 个人家庭(政府预算)'!$1:$6</definedName>
    <definedName name="_xlnm.Print_Titles" localSheetId="11">'12 财政拨款收支总表'!$1:$5</definedName>
    <definedName name="_xlnm.Print_Titles" localSheetId="15">'16一般-工资福利(政府预算)'!$1:$6</definedName>
    <definedName name="_xlnm.Print_Titles" localSheetId="17">'18 一般-商品服务(政府预算)'!$1:$6</definedName>
    <definedName name="_xlnm.Print_Titles" localSheetId="1">'2 收入总表'!$1:$6</definedName>
    <definedName name="_xlnm.Print_Titles" localSheetId="19">'20 一般-个人家庭(政府预算)'!$1:$6</definedName>
    <definedName name="_xlnm.Print_Titles" localSheetId="22">'23 政府性基金(政府预算)'!$1:$6</definedName>
    <definedName name="_xlnm.Print_Titles" localSheetId="24">'25专户(政府预算)'!$2:$6</definedName>
    <definedName name="_xlnm.Print_Titles" localSheetId="26">'27 经费拨款(政府预算)'!$1:$6</definedName>
    <definedName name="_xlnm.Print_Titles" localSheetId="4">'5 支出分类(政府预算)'!$1:$6</definedName>
    <definedName name="_xlnm.Print_Titles" localSheetId="6">'7 工资福利(政府预算)'!$1:$6</definedName>
    <definedName name="_xlnm.Print_Titles" localSheetId="8">'9 一般商品和服务支出(政府预算)'!$1:$6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<sst xmlns="http://schemas.openxmlformats.org/spreadsheetml/2006/main" count="871" uniqueCount="294">
  <si>
    <t>表-01</t>
  </si>
  <si>
    <t>部门收支总表</t>
  </si>
  <si>
    <t>单位名称：岳阳县妇女联合会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</si>
  <si>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</si>
  <si>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</si>
  <si>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</si>
  <si>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</si>
  <si>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</si>
  <si>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</si>
  <si>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</si>
  <si>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</si>
  <si>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</si>
  <si>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</si>
  <si>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</si>
  <si>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</si>
  <si>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</si>
  <si>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</si>
  <si>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</si>
  <si>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</si>
  <si>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</si>
  <si>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</si>
  <si>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</si>
  <si>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</si>
  <si>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</si>
  <si>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</si>
  <si>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</si>
  <si>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</si>
  <si>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</si>
  <si>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</si>
  <si>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</si>
  <si>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</si>
  <si>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</si>
  <si>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</si>
  <si>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</si>
  <si>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</si>
  <si>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</si>
  <si>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</si>
  <si>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</si>
  <si>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</si>
  <si>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</si>
  <si>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八、医疗健康支出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</si>
  <si>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</si>
  <si>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</si>
  <si>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</si>
  <si>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</si>
  <si>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</si>
  <si>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</si>
  <si>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</si>
  <si>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</si>
  <si>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</si>
  <si>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</si>
  <si>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</si>
  <si>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</si>
  <si>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</si>
  <si>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</si>
  <si>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</si>
  <si>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</si>
  <si>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</si>
  <si>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</si>
  <si>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</si>
  <si>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</si>
  <si>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</si>
  <si>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十五、自然资源海洋气象等支出</t>
  </si>
  <si>
    <t>五、上级上缴支出</t>
  </si>
  <si>
    <t>十五、其他支出</t>
  </si>
  <si>
    <t>十六、住房保障支出</t>
  </si>
  <si>
    <t>十七、粮油物资储备支出</t>
  </si>
  <si>
    <t>十八、灾害防治及应急管理支出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</si>
  <si>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</si>
  <si>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</si>
  <si>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</si>
  <si>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</si>
  <si>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</si>
  <si>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</si>
  <si>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</si>
  <si>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</si>
  <si>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</si>
  <si>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</si>
  <si>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</si>
  <si>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</si>
  <si>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</si>
  <si>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</si>
  <si>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</si>
  <si>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</si>
  <si>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</si>
  <si>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</si>
  <si>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</si>
  <si>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</si>
  <si>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</si>
  <si>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</si>
  <si>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</si>
  <si>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表-03</t>
  </si>
  <si>
    <t>部门支出总表</t>
  </si>
  <si>
    <t>功能科目</t>
  </si>
  <si>
    <t>功能科目名称</t>
  </si>
  <si>
    <t>总  计</t>
  </si>
  <si>
    <t>类</t>
  </si>
  <si>
    <t>款</t>
  </si>
  <si>
    <t>项</t>
  </si>
  <si>
    <t>**</t>
  </si>
  <si>
    <t>表-04</t>
  </si>
  <si>
    <t>部门支出总表（按部门预算经济分类）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</si>
  <si>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</si>
  <si>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</si>
  <si>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</si>
  <si>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</si>
  <si>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</si>
  <si>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</si>
  <si>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</si>
  <si>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</si>
  <si>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</si>
  <si>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</si>
  <si>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</si>
  <si>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</si>
  <si>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</si>
  <si>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</si>
  <si>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</si>
  <si>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</si>
  <si>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</si>
  <si>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</si>
  <si>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</si>
  <si>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</si>
  <si>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</si>
  <si>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</si>
  <si>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</si>
  <si>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</si>
  <si>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</si>
  <si>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</si>
  <si>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</si>
  <si>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</si>
  <si>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工资福利支出预算表(按部门预算经济分类)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</si>
  <si>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</si>
  <si>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</si>
  <si>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</si>
  <si>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</si>
  <si>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</si>
  <si>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</si>
  <si>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</si>
  <si>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</si>
  <si>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</si>
  <si>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</si>
  <si>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</si>
  <si>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</si>
  <si>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</si>
  <si>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</si>
  <si>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</si>
  <si>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</si>
  <si>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</si>
  <si>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</si>
  <si>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</si>
  <si>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</si>
  <si>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</si>
  <si>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</si>
  <si>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</si>
  <si>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</si>
  <si>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</si>
  <si>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*</t>
  </si>
  <si>
    <t>01</t>
  </si>
  <si>
    <t>表-08</t>
  </si>
  <si>
    <t>一般商品和服务支出预算表(按部门预算经济分类)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</si>
  <si>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</si>
  <si>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</si>
  <si>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</si>
  <si>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</si>
  <si>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</si>
  <si>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</si>
  <si>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</si>
  <si>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</si>
  <si>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</si>
  <si>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</si>
  <si>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</si>
  <si>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</si>
  <si>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</si>
  <si>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</si>
  <si>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</si>
  <si>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</si>
  <si>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</si>
  <si>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</si>
  <si>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</si>
  <si>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</si>
  <si>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</si>
  <si>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</si>
  <si>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一般商品和服务支出预算(按政府预算经济分类)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</si>
  <si>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</si>
  <si>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</si>
  <si>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</si>
  <si>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</si>
  <si>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</si>
  <si>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</si>
  <si>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</si>
  <si>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</si>
  <si>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对个人和家庭的补助支出预算表(按部门预算经济分类)</t>
  </si>
  <si>
    <t>离退休费</t>
  </si>
  <si>
    <t>离休生活补贴</t>
  </si>
  <si>
    <t>老干费</t>
  </si>
  <si>
    <t>医疗费补助</t>
  </si>
  <si>
    <t>助学金</t>
  </si>
  <si>
    <r>
      <t xml:space="preserve">  说明：202</t>
    </r>
    <r>
      <rPr>
        <sz val="10"/>
        <rFont val="宋体"/>
        <family val="0"/>
      </rPr>
      <t>1</t>
    </r>
    <r>
      <rPr>
        <sz val="10"/>
        <rFont val="宋体"/>
        <family val="0"/>
      </rPr>
      <t>年未安排对个人和家庭补助支出预算，故本表无数据</t>
    </r>
  </si>
  <si>
    <t>表-11</t>
  </si>
  <si>
    <t>对个人和家庭的补助支出预算表（按政府预算经济分类）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</si>
  <si>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</si>
  <si>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</si>
  <si>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</si>
  <si>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</si>
  <si>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</si>
  <si>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</si>
  <si>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</si>
  <si>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</si>
  <si>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</si>
  <si>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</si>
  <si>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</si>
  <si>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</si>
  <si>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</si>
  <si>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</si>
  <si>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</si>
  <si>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t>表-15</t>
  </si>
  <si>
    <t>一般公共预算拨款——工资福利支出预算表(按部门预算经济分类)</t>
  </si>
  <si>
    <t>201</t>
  </si>
  <si>
    <t>一般公共服务支出</t>
  </si>
  <si>
    <t>29</t>
  </si>
  <si>
    <t>群众团体事务</t>
  </si>
  <si>
    <t>行政运行</t>
  </si>
  <si>
    <t>表-16</t>
  </si>
  <si>
    <t>一般公共预算拨款——工资福利支出预算表(按政府预算经济分类)</t>
  </si>
  <si>
    <t>表-17</t>
  </si>
  <si>
    <t>一般公共预算拨款——一般商品和服务支出预算表(按部门预算经济分类)</t>
  </si>
  <si>
    <t>表-18</t>
  </si>
  <si>
    <t>一般公共预算拨款——一般商品和服务支出预算表(按政府预算经济分类)</t>
  </si>
  <si>
    <t>表-19</t>
  </si>
  <si>
    <t>一般公共预算拨款——对个人和家庭的补助支出预算表(按部门预算经济分类)</t>
  </si>
  <si>
    <t>表-20</t>
  </si>
  <si>
    <t>一般公共预算拨款——对个人和家庭的补助支出预算表（按政府预算经济分类）</t>
  </si>
  <si>
    <t>表-21</t>
  </si>
  <si>
    <t>支出预算项目明细表</t>
  </si>
  <si>
    <t>项目名称</t>
  </si>
  <si>
    <t>妇女维权，两癌检查项目</t>
  </si>
  <si>
    <t>99</t>
  </si>
  <si>
    <t>其他群众团体事务支出</t>
  </si>
  <si>
    <t>表-22</t>
  </si>
  <si>
    <t>政府性基金拨款支出预算表（按部门预算经济分类）</t>
  </si>
  <si>
    <r>
      <t xml:space="preserve">  说明：202</t>
    </r>
    <r>
      <rPr>
        <sz val="10"/>
        <rFont val="宋体"/>
        <family val="0"/>
      </rPr>
      <t>1</t>
    </r>
    <r>
      <rPr>
        <sz val="10"/>
        <rFont val="宋体"/>
        <family val="0"/>
      </rPr>
      <t>年未安排政府性基金拨款支出预算，故本表无数据</t>
    </r>
  </si>
  <si>
    <t>表-23</t>
  </si>
  <si>
    <t>政府性基金拨款支出预算表(按政府预算经济分类)</t>
  </si>
  <si>
    <t xml:space="preserve">  说明：2021年未安排政府性基金拨款支出预算，故本表无数据</t>
  </si>
  <si>
    <t>表-24</t>
  </si>
  <si>
    <t>纳入专户管理的非税收入拨款支出预算表(按部门预算经济分类)</t>
  </si>
  <si>
    <t>说明：2021年未安排纳入专户管理的非税收入拨款支出预算，故本表无数据</t>
  </si>
  <si>
    <t>表-25</t>
  </si>
  <si>
    <t>纳入专户管理的非税收入拨款支出预算表(按政府预算经济分类)</t>
  </si>
  <si>
    <t>表-26</t>
  </si>
  <si>
    <t>经费拔款支出预算表(按部门预算经济分类)</t>
  </si>
  <si>
    <t>附:一般预算拨款(补助)拨付方式</t>
  </si>
  <si>
    <t>下单位</t>
  </si>
  <si>
    <t>审批专款</t>
  </si>
  <si>
    <t>财政代扣</t>
  </si>
  <si>
    <t>表-27</t>
  </si>
  <si>
    <t>经费拨款支出预算表(按政府预算经济分类)</t>
  </si>
  <si>
    <t>表-28</t>
  </si>
  <si>
    <t>“三公”经费预算公开表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</si>
  <si>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</si>
  <si>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</si>
  <si>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</si>
  <si>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</si>
  <si>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</si>
  <si>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</si>
  <si>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</si>
  <si>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</si>
  <si>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</si>
  <si>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</si>
  <si>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</si>
  <si>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</si>
  <si>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</si>
  <si>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</si>
  <si>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岳阳县妇联主要职能是指导全县各级妇联依据《中华全国妇女联合会章程》和妇女代表大会的决定、决议，开展妇女儿童工作，维护广大妇女儿童的合法权益，促进妇女儿童事业全面发展。</t>
  </si>
  <si>
    <t xml:space="preserve">目财政供养人员控制率  100%
三公经费控制率  100%
“三公经费”变动率  ≤0
开展维权知识讲座  2
妇女儿童维权次数  89
政府采购执行率  100%
公务卡刷卡率  80%
固定资产利用率  100%
全市综合排名  力争第一
专项资金到位率  100%
  </t>
  </si>
  <si>
    <t xml:space="preserve">财政供养人员控制率100% 
三公经费控制率100% 
组织全县各乡镇优秀妇女代表大会1次                    组织妇女维权知识讲座2次，帮助妇女儿童维权89次
政府采购执行率80% 
公务卡刷卡率45%
固定资产利用率100%
 </t>
  </si>
  <si>
    <t xml:space="preserve">维护妇女儿童合法权益，促进社会和谐发展
</t>
  </si>
  <si>
    <t>表-30</t>
  </si>
  <si>
    <t>财政支出项目预算绩效目标申报表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</si>
  <si>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</si>
  <si>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</si>
  <si>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</si>
  <si>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</si>
  <si>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</si>
  <si>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</si>
  <si>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</si>
  <si>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</si>
  <si>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</si>
  <si>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</si>
  <si>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</si>
  <si>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经常性项目</t>
  </si>
  <si>
    <t>在2021年全部实施完成</t>
  </si>
  <si>
    <t>维护妇女儿童合法权益，促进社会和谐发展</t>
  </si>
  <si>
    <t>对县直各乡镇优秀妇女代表进行表彰，开展妇女儿童维权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</si>
</sst>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0.00;[Red]0.00"/>
    <numFmt numFmtId="179" formatCode="* #,##0.00;* \-#,##0.00;* &quot;&quot;??;@"/>
    <numFmt numFmtId="180" formatCode="0.00_ "/>
    <numFmt numFmtId="181" formatCode="#,##0.0000"/>
    <numFmt numFmtId="182" formatCode="#,##0.00_);[Red]\(#,##0.00\)"/>
    <numFmt numFmtId="183" formatCode="00"/>
    <numFmt numFmtId="184" formatCode="0000"/>
  </numFmts>
  <fonts count="3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0" borderId="0">
      <alignment vertical="center"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2" borderId="2" applyNumberFormat="0" applyFont="0" applyAlignment="0" applyProtection="0"/>
    <xf numFmtId="0" fontId="15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15" fillId="6" borderId="0" applyNumberFormat="0" applyBorder="0" applyAlignment="0" applyProtection="0"/>
    <xf numFmtId="0" fontId="2" fillId="0" borderId="0">
      <alignment vertical="center"/>
      <protection/>
    </xf>
    <xf numFmtId="0" fontId="20" fillId="0" borderId="4" applyNumberFormat="0" applyFill="0" applyAlignment="0" applyProtection="0"/>
    <xf numFmtId="0" fontId="15" fillId="6" borderId="0" applyNumberFormat="0" applyBorder="0" applyAlignment="0" applyProtection="0"/>
    <xf numFmtId="0" fontId="26" fillId="8" borderId="5" applyNumberFormat="0" applyAlignment="0" applyProtection="0"/>
    <xf numFmtId="0" fontId="28" fillId="8" borderId="1" applyNumberFormat="0" applyAlignment="0" applyProtection="0"/>
    <xf numFmtId="0" fontId="12" fillId="9" borderId="6" applyNumberFormat="0" applyAlignment="0" applyProtection="0"/>
    <xf numFmtId="0" fontId="14" fillId="2" borderId="0" applyNumberFormat="0" applyBorder="0" applyAlignment="0" applyProtection="0"/>
    <xf numFmtId="0" fontId="15" fillId="10" borderId="0" applyNumberFormat="0" applyBorder="0" applyAlignment="0" applyProtection="0"/>
    <xf numFmtId="0" fontId="27" fillId="0" borderId="7" applyNumberFormat="0" applyFill="0" applyAlignment="0" applyProtection="0"/>
    <xf numFmtId="0" fontId="29" fillId="0" borderId="8" applyNumberFormat="0" applyFill="0" applyAlignment="0" applyProtection="0"/>
    <xf numFmtId="0" fontId="30" fillId="4" borderId="0" applyNumberFormat="0" applyBorder="0" applyAlignment="0" applyProtection="0"/>
    <xf numFmtId="0" fontId="19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2" fillId="0" borderId="0">
      <alignment vertical="center"/>
      <protection/>
    </xf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14" fillId="14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2" fillId="0" borderId="0">
      <alignment vertical="center"/>
      <protection/>
    </xf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15" fillId="16" borderId="0" applyNumberFormat="0" applyBorder="0" applyAlignment="0" applyProtection="0"/>
    <xf numFmtId="0" fontId="14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</cellStyleXfs>
  <cellXfs count="561">
    <xf numFmtId="0" fontId="0" fillId="0" borderId="0" xfId="0" applyAlignment="1">
      <alignment/>
    </xf>
    <xf numFmtId="0" fontId="2" fillId="0" borderId="0" xfId="82" applyFill="1">
      <alignment/>
      <protection/>
    </xf>
    <xf numFmtId="0" fontId="2" fillId="0" borderId="0" xfId="82">
      <alignment/>
      <protection/>
    </xf>
    <xf numFmtId="0" fontId="3" fillId="0" borderId="0" xfId="82" applyFont="1" applyAlignment="1">
      <alignment horizontal="center" vertical="center"/>
      <protection/>
    </xf>
    <xf numFmtId="0" fontId="3" fillId="0" borderId="0" xfId="82" applyNumberFormat="1" applyFont="1" applyAlignment="1">
      <alignment horizontal="center" vertical="center"/>
      <protection/>
    </xf>
    <xf numFmtId="0" fontId="4" fillId="8" borderId="0" xfId="82" applyNumberFormat="1" applyFont="1" applyFill="1" applyAlignment="1" applyProtection="1">
      <alignment horizontal="center" vertical="center"/>
      <protection/>
    </xf>
    <xf numFmtId="0" fontId="5" fillId="8" borderId="9" xfId="82" applyNumberFormat="1" applyFont="1" applyFill="1" applyBorder="1" applyAlignment="1" applyProtection="1">
      <alignment horizontal="center" vertical="center" wrapText="1"/>
      <protection/>
    </xf>
    <xf numFmtId="0" fontId="5" fillId="8" borderId="10" xfId="82" applyNumberFormat="1" applyFont="1" applyFill="1" applyBorder="1" applyAlignment="1" applyProtection="1">
      <alignment horizontal="center" vertical="center" wrapText="1"/>
      <protection/>
    </xf>
    <xf numFmtId="0" fontId="5" fillId="8" borderId="11" xfId="82" applyNumberFormat="1" applyFont="1" applyFill="1" applyBorder="1" applyAlignment="1" applyProtection="1">
      <alignment horizontal="center" vertical="center" wrapText="1"/>
      <protection/>
    </xf>
    <xf numFmtId="0" fontId="5" fillId="8" borderId="10" xfId="82" applyNumberFormat="1" applyFont="1" applyFill="1" applyBorder="1" applyAlignment="1" applyProtection="1">
      <alignment vertical="center" wrapText="1"/>
      <protection/>
    </xf>
    <xf numFmtId="0" fontId="3" fillId="8" borderId="12" xfId="82" applyFont="1" applyFill="1" applyBorder="1" applyAlignment="1">
      <alignment horizontal="center" vertical="center"/>
      <protection/>
    </xf>
    <xf numFmtId="0" fontId="3" fillId="8" borderId="10" xfId="82" applyFont="1" applyFill="1" applyBorder="1" applyAlignment="1">
      <alignment horizontal="center" vertical="center"/>
      <protection/>
    </xf>
    <xf numFmtId="0" fontId="3" fillId="8" borderId="13" xfId="82" applyFont="1" applyFill="1" applyBorder="1" applyAlignment="1">
      <alignment horizontal="center" vertical="center"/>
      <protection/>
    </xf>
    <xf numFmtId="0" fontId="3" fillId="0" borderId="10" xfId="82" applyNumberFormat="1" applyFont="1" applyFill="1" applyBorder="1" applyAlignment="1" applyProtection="1">
      <alignment horizontal="left" vertical="center" wrapText="1"/>
      <protection/>
    </xf>
    <xf numFmtId="0" fontId="3" fillId="0" borderId="14" xfId="82" applyNumberFormat="1" applyFont="1" applyFill="1" applyBorder="1" applyAlignment="1" applyProtection="1">
      <alignment horizontal="center" vertical="center" wrapText="1"/>
      <protection locked="0"/>
    </xf>
    <xf numFmtId="176" fontId="3" fillId="0" borderId="9" xfId="82" applyNumberFormat="1" applyFont="1" applyFill="1" applyBorder="1" applyAlignment="1" applyProtection="1">
      <alignment horizontal="center" vertical="center" wrapText="1"/>
      <protection/>
    </xf>
    <xf numFmtId="176" fontId="3" fillId="0" borderId="10" xfId="82" applyNumberFormat="1" applyFont="1" applyFill="1" applyBorder="1" applyAlignment="1" applyProtection="1">
      <alignment horizontal="center" vertical="center" wrapText="1"/>
      <protection/>
    </xf>
    <xf numFmtId="49" fontId="3" fillId="0" borderId="14" xfId="82" applyNumberFormat="1" applyFont="1" applyFill="1" applyBorder="1" applyAlignment="1" applyProtection="1">
      <alignment horizontal="left" vertical="center" wrapText="1"/>
      <protection locked="0"/>
    </xf>
    <xf numFmtId="49" fontId="3" fillId="0" borderId="9" xfId="82" applyNumberFormat="1" applyFont="1" applyFill="1" applyBorder="1" applyAlignment="1" applyProtection="1">
      <alignment horizontal="left" vertical="center" wrapText="1"/>
      <protection locked="0"/>
    </xf>
    <xf numFmtId="0" fontId="3" fillId="0" borderId="0" xfId="82" applyFont="1" applyFill="1" applyAlignment="1">
      <alignment horizontal="center" vertical="center"/>
      <protection/>
    </xf>
    <xf numFmtId="0" fontId="3" fillId="0" borderId="0" xfId="82" applyNumberFormat="1" applyFont="1" applyFill="1" applyAlignment="1">
      <alignment horizontal="center" vertical="center"/>
      <protection/>
    </xf>
    <xf numFmtId="0" fontId="2" fillId="0" borderId="0" xfId="82" applyAlignment="1">
      <alignment horizontal="center"/>
      <protection/>
    </xf>
    <xf numFmtId="0" fontId="3" fillId="0" borderId="9" xfId="19" applyNumberFormat="1" applyFont="1" applyFill="1" applyBorder="1" applyAlignment="1" applyProtection="1">
      <alignment horizontal="left" vertical="center" wrapText="1"/>
      <protection locked="0"/>
    </xf>
    <xf numFmtId="49" fontId="3" fillId="8" borderId="10" xfId="82" applyNumberFormat="1" applyFont="1" applyFill="1" applyBorder="1" applyAlignment="1" applyProtection="1">
      <alignment horizontal="left" vertical="center" wrapText="1"/>
      <protection locked="0"/>
    </xf>
    <xf numFmtId="49" fontId="3" fillId="0" borderId="11" xfId="82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2" fillId="0" borderId="0" xfId="19" applyFill="1">
      <alignment/>
      <protection/>
    </xf>
    <xf numFmtId="0" fontId="2" fillId="0" borderId="0" xfId="19">
      <alignment/>
      <protection/>
    </xf>
    <xf numFmtId="0" fontId="3" fillId="0" borderId="0" xfId="19" applyFont="1" applyAlignment="1">
      <alignment horizontal="center" vertical="center"/>
      <protection/>
    </xf>
    <xf numFmtId="0" fontId="3" fillId="0" borderId="0" xfId="19" applyNumberFormat="1" applyFont="1" applyAlignment="1">
      <alignment horizontal="center" vertical="center"/>
      <protection/>
    </xf>
    <xf numFmtId="0" fontId="4" fillId="0" borderId="0" xfId="19" applyFont="1" applyAlignment="1">
      <alignment horizontal="center" vertical="center"/>
      <protection/>
    </xf>
    <xf numFmtId="0" fontId="2" fillId="0" borderId="0" xfId="19" applyAlignment="1">
      <alignment horizontal="center"/>
      <protection/>
    </xf>
    <xf numFmtId="0" fontId="5" fillId="8" borderId="11" xfId="19" applyNumberFormat="1" applyFont="1" applyFill="1" applyBorder="1" applyAlignment="1" applyProtection="1">
      <alignment horizontal="center" vertical="center"/>
      <protection/>
    </xf>
    <xf numFmtId="0" fontId="5" fillId="8" borderId="10" xfId="19" applyNumberFormat="1" applyFont="1" applyFill="1" applyBorder="1" applyAlignment="1" applyProtection="1">
      <alignment horizontal="center" vertical="center"/>
      <protection/>
    </xf>
    <xf numFmtId="0" fontId="5" fillId="8" borderId="9" xfId="19" applyNumberFormat="1" applyFont="1" applyFill="1" applyBorder="1" applyAlignment="1" applyProtection="1">
      <alignment horizontal="center" vertical="center"/>
      <protection/>
    </xf>
    <xf numFmtId="0" fontId="5" fillId="8" borderId="15" xfId="19" applyNumberFormat="1" applyFont="1" applyFill="1" applyBorder="1" applyAlignment="1" applyProtection="1">
      <alignment horizontal="center" vertical="center" wrapText="1"/>
      <protection/>
    </xf>
    <xf numFmtId="0" fontId="5" fillId="8" borderId="12" xfId="19" applyNumberFormat="1" applyFont="1" applyFill="1" applyBorder="1" applyAlignment="1" applyProtection="1">
      <alignment horizontal="center" vertical="center"/>
      <protection/>
    </xf>
    <xf numFmtId="0" fontId="5" fillId="8" borderId="16" xfId="19" applyNumberFormat="1" applyFont="1" applyFill="1" applyBorder="1" applyAlignment="1" applyProtection="1">
      <alignment horizontal="center" vertical="center"/>
      <protection/>
    </xf>
    <xf numFmtId="0" fontId="5" fillId="8" borderId="0" xfId="19" applyNumberFormat="1" applyFont="1" applyFill="1" applyAlignment="1" applyProtection="1">
      <alignment horizontal="center" vertical="center" wrapText="1"/>
      <protection/>
    </xf>
    <xf numFmtId="0" fontId="5" fillId="8" borderId="17" xfId="19" applyNumberFormat="1" applyFont="1" applyFill="1" applyBorder="1" applyAlignment="1" applyProtection="1">
      <alignment horizontal="center" vertical="center"/>
      <protection/>
    </xf>
    <xf numFmtId="0" fontId="3" fillId="8" borderId="13" xfId="19" applyFont="1" applyFill="1" applyBorder="1" applyAlignment="1">
      <alignment horizontal="center" vertical="center"/>
      <protection/>
    </xf>
    <xf numFmtId="0" fontId="3" fillId="8" borderId="12" xfId="19" applyFont="1" applyFill="1" applyBorder="1" applyAlignment="1">
      <alignment horizontal="center" vertical="center"/>
      <protection/>
    </xf>
    <xf numFmtId="176" fontId="3" fillId="0" borderId="9" xfId="19" applyNumberFormat="1" applyFont="1" applyFill="1" applyBorder="1" applyAlignment="1" applyProtection="1">
      <alignment horizontal="center" vertical="center" wrapText="1"/>
      <protection/>
    </xf>
    <xf numFmtId="0" fontId="3" fillId="0" borderId="10" xfId="19" applyNumberFormat="1" applyFont="1" applyFill="1" applyBorder="1" applyAlignment="1" applyProtection="1">
      <alignment horizontal="left" vertical="center" wrapText="1"/>
      <protection locked="0"/>
    </xf>
    <xf numFmtId="0" fontId="3" fillId="0" borderId="0" xfId="19" applyFont="1" applyFill="1" applyAlignment="1">
      <alignment horizontal="center" vertical="center"/>
      <protection/>
    </xf>
    <xf numFmtId="0" fontId="3" fillId="0" borderId="0" xfId="19" applyNumberFormat="1" applyFont="1" applyFill="1" applyAlignment="1">
      <alignment horizontal="center" vertical="center"/>
      <protection/>
    </xf>
    <xf numFmtId="0" fontId="2" fillId="0" borderId="0" xfId="73" applyFill="1">
      <alignment vertical="center"/>
      <protection/>
    </xf>
    <xf numFmtId="0" fontId="2" fillId="0" borderId="0" xfId="73">
      <alignment vertical="center"/>
      <protection/>
    </xf>
    <xf numFmtId="0" fontId="6" fillId="8" borderId="0" xfId="73" applyNumberFormat="1" applyFont="1" applyFill="1" applyAlignment="1" applyProtection="1">
      <alignment horizontal="center" vertical="center"/>
      <protection/>
    </xf>
    <xf numFmtId="0" fontId="2" fillId="0" borderId="0" xfId="73" applyAlignment="1">
      <alignment horizontal="center" vertical="center"/>
      <protection/>
    </xf>
    <xf numFmtId="0" fontId="2" fillId="8" borderId="10" xfId="73" applyNumberFormat="1" applyFont="1" applyFill="1" applyBorder="1" applyAlignment="1" applyProtection="1">
      <alignment horizontal="center" vertical="center" wrapText="1"/>
      <protection/>
    </xf>
    <xf numFmtId="0" fontId="2" fillId="8" borderId="18" xfId="73" applyNumberFormat="1" applyFont="1" applyFill="1" applyBorder="1" applyAlignment="1" applyProtection="1">
      <alignment horizontal="center" vertical="center" wrapText="1"/>
      <protection/>
    </xf>
    <xf numFmtId="0" fontId="3" fillId="8" borderId="19" xfId="73" applyNumberFormat="1" applyFont="1" applyFill="1" applyBorder="1" applyAlignment="1" applyProtection="1">
      <alignment horizontal="center" vertical="center" wrapText="1"/>
      <protection/>
    </xf>
    <xf numFmtId="0" fontId="3" fillId="8" borderId="17" xfId="73" applyNumberFormat="1" applyFont="1" applyFill="1" applyBorder="1" applyAlignment="1" applyProtection="1">
      <alignment horizontal="center" vertical="center" wrapText="1"/>
      <protection/>
    </xf>
    <xf numFmtId="0" fontId="3" fillId="8" borderId="20" xfId="73" applyNumberFormat="1" applyFont="1" applyFill="1" applyBorder="1" applyAlignment="1" applyProtection="1">
      <alignment horizontal="center" vertical="center" wrapText="1"/>
      <protection/>
    </xf>
    <xf numFmtId="0" fontId="3" fillId="8" borderId="21" xfId="73" applyNumberFormat="1" applyFont="1" applyFill="1" applyBorder="1" applyAlignment="1" applyProtection="1">
      <alignment horizontal="center" vertical="center" wrapText="1"/>
      <protection/>
    </xf>
    <xf numFmtId="0" fontId="3" fillId="8" borderId="10" xfId="73" applyNumberFormat="1" applyFont="1" applyFill="1" applyBorder="1" applyAlignment="1" applyProtection="1">
      <alignment horizontal="center" vertical="center" wrapText="1"/>
      <protection/>
    </xf>
    <xf numFmtId="0" fontId="3" fillId="8" borderId="9" xfId="73" applyNumberFormat="1" applyFont="1" applyFill="1" applyBorder="1" applyAlignment="1" applyProtection="1">
      <alignment horizontal="center" vertical="center" wrapText="1"/>
      <protection/>
    </xf>
    <xf numFmtId="0" fontId="3" fillId="8" borderId="11" xfId="73" applyNumberFormat="1" applyFont="1" applyFill="1" applyBorder="1" applyAlignment="1" applyProtection="1">
      <alignment horizontal="center" vertical="center" wrapText="1"/>
      <protection/>
    </xf>
    <xf numFmtId="0" fontId="3" fillId="8" borderId="14" xfId="73" applyNumberFormat="1" applyFont="1" applyFill="1" applyBorder="1" applyAlignment="1" applyProtection="1">
      <alignment horizontal="center" vertical="center" wrapText="1"/>
      <protection/>
    </xf>
    <xf numFmtId="0" fontId="2" fillId="8" borderId="12" xfId="73" applyFill="1" applyBorder="1" applyAlignment="1">
      <alignment horizontal="center" vertical="center" wrapText="1"/>
      <protection/>
    </xf>
    <xf numFmtId="176" fontId="2" fillId="0" borderId="9" xfId="73" applyNumberFormat="1" applyFont="1" applyFill="1" applyBorder="1" applyAlignment="1" applyProtection="1">
      <alignment horizontal="center" vertical="center" wrapText="1"/>
      <protection/>
    </xf>
    <xf numFmtId="0" fontId="3" fillId="0" borderId="10" xfId="71" applyFont="1" applyBorder="1" applyAlignment="1" applyProtection="1">
      <alignment horizontal="center" vertical="center" wrapText="1"/>
      <protection locked="0"/>
    </xf>
    <xf numFmtId="176" fontId="2" fillId="0" borderId="9" xfId="73" applyNumberFormat="1" applyFont="1" applyFill="1" applyBorder="1" applyAlignment="1" applyProtection="1">
      <alignment horizontal="center" vertical="center" wrapText="1"/>
      <protection locked="0"/>
    </xf>
    <xf numFmtId="176" fontId="2" fillId="0" borderId="10" xfId="73" applyNumberFormat="1" applyFont="1" applyFill="1" applyBorder="1" applyAlignment="1" applyProtection="1">
      <alignment horizontal="center" vertical="center" wrapText="1"/>
      <protection/>
    </xf>
    <xf numFmtId="177" fontId="2" fillId="0" borderId="14" xfId="73" applyNumberFormat="1" applyFont="1" applyFill="1" applyBorder="1" applyAlignment="1" applyProtection="1">
      <alignment horizontal="center" vertical="center" wrapText="1"/>
      <protection/>
    </xf>
    <xf numFmtId="0" fontId="2" fillId="0" borderId="0" xfId="73" applyFont="1" applyAlignment="1">
      <alignment horizontal="right" vertical="center"/>
      <protection/>
    </xf>
    <xf numFmtId="0" fontId="2" fillId="8" borderId="13" xfId="73" applyNumberFormat="1" applyFont="1" applyFill="1" applyBorder="1" applyAlignment="1" applyProtection="1">
      <alignment horizontal="center" vertical="center" wrapText="1"/>
      <protection/>
    </xf>
    <xf numFmtId="177" fontId="2" fillId="0" borderId="9" xfId="73" applyNumberFormat="1" applyFont="1" applyFill="1" applyBorder="1" applyAlignment="1" applyProtection="1">
      <alignment horizontal="center" vertical="center" wrapText="1"/>
      <protection locked="0"/>
    </xf>
    <xf numFmtId="177" fontId="2" fillId="0" borderId="10" xfId="73" applyNumberFormat="1" applyFont="1" applyFill="1" applyBorder="1" applyAlignment="1" applyProtection="1">
      <alignment horizontal="center" vertical="center" wrapText="1"/>
      <protection/>
    </xf>
    <xf numFmtId="4" fontId="2" fillId="0" borderId="0" xfId="73" applyNumberFormat="1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8" borderId="0" xfId="0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8" borderId="10" xfId="74" applyFont="1" applyFill="1" applyBorder="1" applyAlignment="1">
      <alignment horizontal="center" vertical="center" wrapText="1"/>
      <protection/>
    </xf>
    <xf numFmtId="178" fontId="3" fillId="0" borderId="17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right" wrapText="1"/>
    </xf>
    <xf numFmtId="178" fontId="0" fillId="0" borderId="10" xfId="0" applyNumberFormat="1" applyBorder="1" applyAlignment="1">
      <alignment/>
    </xf>
    <xf numFmtId="0" fontId="3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8" borderId="0" xfId="20" applyFont="1" applyFill="1" applyAlignment="1">
      <alignment vertical="center"/>
      <protection/>
    </xf>
    <xf numFmtId="0" fontId="2" fillId="0" borderId="0" xfId="20" applyFill="1" applyAlignment="1">
      <alignment vertical="center"/>
      <protection/>
    </xf>
    <xf numFmtId="0" fontId="2" fillId="0" borderId="0" xfId="20" applyAlignment="1">
      <alignment horizontal="center" vertical="center" wrapText="1"/>
      <protection/>
    </xf>
    <xf numFmtId="0" fontId="2" fillId="0" borderId="0" xfId="20">
      <alignment vertical="center"/>
      <protection/>
    </xf>
    <xf numFmtId="0" fontId="7" fillId="8" borderId="0" xfId="20" applyNumberFormat="1" applyFont="1" applyFill="1" applyAlignment="1" applyProtection="1">
      <alignment horizontal="center" vertical="center" wrapText="1"/>
      <protection/>
    </xf>
    <xf numFmtId="0" fontId="2" fillId="0" borderId="0" xfId="20" applyNumberFormat="1" applyFont="1" applyFill="1" applyAlignment="1" applyProtection="1">
      <alignment vertical="center"/>
      <protection/>
    </xf>
    <xf numFmtId="0" fontId="3" fillId="8" borderId="10" xfId="20" applyFont="1" applyFill="1" applyBorder="1" applyAlignment="1">
      <alignment horizontal="centerContinuous" vertical="center"/>
      <protection/>
    </xf>
    <xf numFmtId="0" fontId="3" fillId="0" borderId="10" xfId="20" applyNumberFormat="1" applyFont="1" applyFill="1" applyBorder="1" applyAlignment="1" applyProtection="1">
      <alignment horizontal="center" vertical="center" wrapText="1"/>
      <protection/>
    </xf>
    <xf numFmtId="0" fontId="3" fillId="8" borderId="13" xfId="20" applyFont="1" applyFill="1" applyBorder="1" applyAlignment="1">
      <alignment horizontal="center" vertical="center" wrapText="1"/>
      <protection/>
    </xf>
    <xf numFmtId="0" fontId="3" fillId="8" borderId="10" xfId="20" applyNumberFormat="1" applyFont="1" applyFill="1" applyBorder="1" applyAlignment="1" applyProtection="1">
      <alignment horizontal="centerContinuous" vertical="center"/>
      <protection/>
    </xf>
    <xf numFmtId="0" fontId="3" fillId="8" borderId="10" xfId="20" applyNumberFormat="1" applyFont="1" applyFill="1" applyBorder="1" applyAlignment="1" applyProtection="1">
      <alignment horizontal="center" vertical="center"/>
      <protection/>
    </xf>
    <xf numFmtId="0" fontId="3" fillId="8" borderId="10" xfId="20" applyNumberFormat="1" applyFont="1" applyFill="1" applyBorder="1" applyAlignment="1" applyProtection="1">
      <alignment horizontal="center" vertical="center" wrapText="1"/>
      <protection/>
    </xf>
    <xf numFmtId="0" fontId="3" fillId="8" borderId="12" xfId="20" applyFont="1" applyFill="1" applyBorder="1" applyAlignment="1">
      <alignment horizontal="center" vertical="center" wrapText="1"/>
      <protection/>
    </xf>
    <xf numFmtId="0" fontId="3" fillId="8" borderId="17" xfId="20" applyFont="1" applyFill="1" applyBorder="1" applyAlignment="1">
      <alignment horizontal="center" vertical="center" wrapText="1"/>
      <protection/>
    </xf>
    <xf numFmtId="0" fontId="3" fillId="8" borderId="10" xfId="20" applyFont="1" applyFill="1" applyBorder="1" applyAlignment="1">
      <alignment horizontal="center" vertical="center" wrapText="1"/>
      <protection/>
    </xf>
    <xf numFmtId="0" fontId="3" fillId="0" borderId="10" xfId="20" applyFont="1" applyFill="1" applyBorder="1" applyAlignment="1">
      <alignment horizontal="center" vertical="center" wrapText="1"/>
      <protection/>
    </xf>
    <xf numFmtId="178" fontId="3" fillId="8" borderId="10" xfId="20" applyNumberFormat="1" applyFont="1" applyFill="1" applyBorder="1" applyAlignment="1">
      <alignment horizontal="center" vertical="center" wrapText="1"/>
      <protection/>
    </xf>
    <xf numFmtId="178" fontId="2" fillId="0" borderId="10" xfId="20" applyNumberFormat="1" applyFont="1" applyFill="1" applyBorder="1" applyAlignment="1" applyProtection="1">
      <alignment horizontal="center" vertical="center" wrapText="1"/>
      <protection/>
    </xf>
    <xf numFmtId="0" fontId="2" fillId="0" borderId="10" xfId="20" applyFill="1" applyBorder="1" applyAlignment="1">
      <alignment horizontal="center" vertical="center" wrapText="1"/>
      <protection/>
    </xf>
    <xf numFmtId="49" fontId="3" fillId="8" borderId="10" xfId="74" applyNumberFormat="1" applyFont="1" applyFill="1" applyBorder="1" applyAlignment="1">
      <alignment horizontal="center" vertical="center" wrapText="1"/>
      <protection/>
    </xf>
    <xf numFmtId="0" fontId="2" fillId="0" borderId="0" xfId="20" applyFill="1" applyAlignment="1">
      <alignment horizontal="center" vertical="center" wrapText="1"/>
      <protection/>
    </xf>
    <xf numFmtId="0" fontId="2" fillId="0" borderId="0" xfId="20" applyNumberFormat="1" applyFont="1" applyFill="1" applyAlignment="1" applyProtection="1">
      <alignment horizontal="center" vertical="center" wrapText="1"/>
      <protection/>
    </xf>
    <xf numFmtId="0" fontId="2" fillId="0" borderId="21" xfId="20" applyBorder="1" applyAlignment="1">
      <alignment horizontal="right" vertical="center"/>
      <protection/>
    </xf>
    <xf numFmtId="0" fontId="2" fillId="0" borderId="21" xfId="20" applyFont="1" applyBorder="1" applyAlignment="1">
      <alignment horizontal="right" vertical="center"/>
      <protection/>
    </xf>
    <xf numFmtId="0" fontId="3" fillId="8" borderId="0" xfId="20" applyFont="1" applyFill="1" applyAlignment="1">
      <alignment horizontal="center" vertical="center"/>
      <protection/>
    </xf>
    <xf numFmtId="178" fontId="2" fillId="0" borderId="10" xfId="20" applyNumberFormat="1" applyFill="1" applyBorder="1" applyAlignment="1">
      <alignment horizontal="center" vertical="center" wrapText="1"/>
      <protection/>
    </xf>
    <xf numFmtId="178" fontId="2" fillId="0" borderId="10" xfId="20" applyNumberFormat="1" applyBorder="1" applyAlignment="1">
      <alignment horizontal="center" vertical="center" wrapText="1"/>
      <protection/>
    </xf>
    <xf numFmtId="0" fontId="1" fillId="0" borderId="21" xfId="0" applyFont="1" applyBorder="1" applyAlignment="1">
      <alignment horizontal="left" vertical="center"/>
    </xf>
    <xf numFmtId="0" fontId="3" fillId="8" borderId="12" xfId="27" applyFont="1" applyFill="1" applyBorder="1" applyAlignment="1">
      <alignment horizontal="center" vertical="center" wrapText="1"/>
      <protection/>
    </xf>
    <xf numFmtId="0" fontId="3" fillId="8" borderId="13" xfId="27" applyFont="1" applyFill="1" applyBorder="1" applyAlignment="1">
      <alignment horizontal="center" vertical="center" wrapText="1"/>
      <protection/>
    </xf>
    <xf numFmtId="0" fontId="3" fillId="8" borderId="10" xfId="27" applyFont="1" applyFill="1" applyBorder="1" applyAlignment="1">
      <alignment horizontal="center" vertical="center" wrapText="1"/>
      <protection/>
    </xf>
    <xf numFmtId="0" fontId="2" fillId="0" borderId="0" xfId="27" applyFill="1">
      <alignment vertical="center"/>
      <protection/>
    </xf>
    <xf numFmtId="0" fontId="2" fillId="0" borderId="0" xfId="27">
      <alignment vertical="center"/>
      <protection/>
    </xf>
    <xf numFmtId="0" fontId="3" fillId="0" borderId="0" xfId="27" applyFont="1" applyAlignment="1">
      <alignment horizontal="center" vertical="center" wrapText="1"/>
      <protection/>
    </xf>
    <xf numFmtId="0" fontId="6" fillId="8" borderId="0" xfId="27" applyNumberFormat="1" applyFont="1" applyFill="1" applyAlignment="1" applyProtection="1">
      <alignment horizontal="center" vertical="center"/>
      <protection/>
    </xf>
    <xf numFmtId="0" fontId="3" fillId="0" borderId="21" xfId="27" applyFont="1" applyBorder="1" applyAlignment="1">
      <alignment horizontal="left" vertical="center" wrapText="1"/>
      <protection/>
    </xf>
    <xf numFmtId="0" fontId="3" fillId="8" borderId="10" xfId="27" applyNumberFormat="1" applyFont="1" applyFill="1" applyBorder="1" applyAlignment="1" applyProtection="1">
      <alignment horizontal="center" vertical="center" wrapText="1"/>
      <protection/>
    </xf>
    <xf numFmtId="0" fontId="3" fillId="8" borderId="9" xfId="27" applyNumberFormat="1" applyFont="1" applyFill="1" applyBorder="1" applyAlignment="1" applyProtection="1">
      <alignment horizontal="center" vertical="center" wrapText="1"/>
      <protection/>
    </xf>
    <xf numFmtId="0" fontId="3" fillId="8" borderId="19" xfId="27" applyNumberFormat="1" applyFont="1" applyFill="1" applyBorder="1" applyAlignment="1" applyProtection="1">
      <alignment horizontal="center" vertical="center" wrapText="1"/>
      <protection/>
    </xf>
    <xf numFmtId="0" fontId="3" fillId="8" borderId="17" xfId="27" applyFont="1" applyFill="1" applyBorder="1" applyAlignment="1">
      <alignment horizontal="center" vertical="center" wrapText="1"/>
      <protection/>
    </xf>
    <xf numFmtId="49" fontId="3" fillId="0" borderId="9" xfId="27" applyNumberFormat="1" applyFont="1" applyFill="1" applyBorder="1" applyAlignment="1" applyProtection="1">
      <alignment horizontal="center" vertical="center" wrapText="1"/>
      <protection/>
    </xf>
    <xf numFmtId="49" fontId="3" fillId="0" borderId="10" xfId="27" applyNumberFormat="1" applyFont="1" applyFill="1" applyBorder="1" applyAlignment="1" applyProtection="1">
      <alignment horizontal="center" vertical="center" wrapText="1"/>
      <protection/>
    </xf>
    <xf numFmtId="0" fontId="3" fillId="0" borderId="9" xfId="27" applyNumberFormat="1" applyFont="1" applyFill="1" applyBorder="1" applyAlignment="1" applyProtection="1">
      <alignment horizontal="left" vertical="center" wrapText="1"/>
      <protection/>
    </xf>
    <xf numFmtId="176" fontId="3" fillId="0" borderId="10" xfId="27" applyNumberFormat="1" applyFont="1" applyFill="1" applyBorder="1" applyAlignment="1" applyProtection="1">
      <alignment horizontal="right" vertical="center" wrapText="1"/>
      <protection/>
    </xf>
    <xf numFmtId="176" fontId="3" fillId="0" borderId="14" xfId="27" applyNumberFormat="1" applyFont="1" applyFill="1" applyBorder="1" applyAlignment="1" applyProtection="1">
      <alignment horizontal="right" vertical="center" wrapText="1"/>
      <protection/>
    </xf>
    <xf numFmtId="176" fontId="3" fillId="0" borderId="9" xfId="27" applyNumberFormat="1" applyFont="1" applyFill="1" applyBorder="1" applyAlignment="1" applyProtection="1">
      <alignment horizontal="right" vertical="center" wrapText="1"/>
      <protection/>
    </xf>
    <xf numFmtId="49" fontId="3" fillId="0" borderId="0" xfId="27" applyNumberFormat="1" applyFont="1" applyFill="1" applyAlignment="1">
      <alignment horizontal="center" vertical="center"/>
      <protection/>
    </xf>
    <xf numFmtId="0" fontId="3" fillId="0" borderId="0" xfId="27" applyFont="1" applyFill="1" applyAlignment="1">
      <alignment horizontal="left" vertical="center"/>
      <protection/>
    </xf>
    <xf numFmtId="179" fontId="3" fillId="0" borderId="0" xfId="27" applyNumberFormat="1" applyFont="1" applyFill="1" applyAlignment="1">
      <alignment horizontal="center" vertical="center"/>
      <protection/>
    </xf>
    <xf numFmtId="49" fontId="3" fillId="8" borderId="0" xfId="27" applyNumberFormat="1" applyFont="1" applyFill="1" applyAlignment="1">
      <alignment horizontal="center" vertical="center"/>
      <protection/>
    </xf>
    <xf numFmtId="179" fontId="3" fillId="8" borderId="0" xfId="27" applyNumberFormat="1" applyFont="1" applyFill="1" applyAlignment="1">
      <alignment horizontal="center" vertical="center"/>
      <protection/>
    </xf>
    <xf numFmtId="0" fontId="3" fillId="8" borderId="0" xfId="27" applyFont="1" applyFill="1" applyAlignment="1">
      <alignment horizontal="left" vertical="center"/>
      <protection/>
    </xf>
    <xf numFmtId="179" fontId="3" fillId="8" borderId="0" xfId="27" applyNumberFormat="1" applyFont="1" applyFill="1" applyAlignment="1">
      <alignment vertical="center"/>
      <protection/>
    </xf>
    <xf numFmtId="0" fontId="3" fillId="8" borderId="14" xfId="27" applyNumberFormat="1" applyFont="1" applyFill="1" applyBorder="1" applyAlignment="1" applyProtection="1">
      <alignment horizontal="center" vertical="center" wrapText="1"/>
      <protection/>
    </xf>
    <xf numFmtId="0" fontId="3" fillId="8" borderId="17" xfId="27" applyNumberFormat="1" applyFont="1" applyFill="1" applyBorder="1" applyAlignment="1" applyProtection="1">
      <alignment horizontal="center" vertical="center" wrapText="1"/>
      <protection/>
    </xf>
    <xf numFmtId="0" fontId="3" fillId="8" borderId="21" xfId="27" applyNumberFormat="1" applyFont="1" applyFill="1" applyBorder="1" applyAlignment="1" applyProtection="1">
      <alignment horizontal="center" vertical="center" wrapText="1"/>
      <protection/>
    </xf>
    <xf numFmtId="0" fontId="3" fillId="8" borderId="10" xfId="75" applyNumberFormat="1" applyFont="1" applyFill="1" applyBorder="1" applyAlignment="1" applyProtection="1">
      <alignment horizontal="center" vertical="center" wrapText="1"/>
      <protection/>
    </xf>
    <xf numFmtId="0" fontId="2" fillId="0" borderId="0" xfId="27" applyFont="1" applyAlignment="1">
      <alignment horizontal="right" vertical="center" wrapText="1"/>
      <protection/>
    </xf>
    <xf numFmtId="0" fontId="2" fillId="0" borderId="21" xfId="27" applyFont="1" applyBorder="1" applyAlignment="1">
      <alignment horizontal="left" vertical="center" wrapText="1"/>
      <protection/>
    </xf>
    <xf numFmtId="0" fontId="3" fillId="0" borderId="21" xfId="27" applyNumberFormat="1" applyFont="1" applyFill="1" applyBorder="1" applyAlignment="1" applyProtection="1">
      <alignment horizontal="right" vertical="center"/>
      <protection/>
    </xf>
    <xf numFmtId="0" fontId="3" fillId="8" borderId="0" xfId="27" applyFont="1" applyFill="1" applyAlignment="1">
      <alignment vertical="center"/>
      <protection/>
    </xf>
    <xf numFmtId="0" fontId="3" fillId="8" borderId="11" xfId="27" applyNumberFormat="1" applyFont="1" applyFill="1" applyBorder="1" applyAlignment="1" applyProtection="1">
      <alignment horizontal="center" vertical="center" wrapText="1"/>
      <protection/>
    </xf>
    <xf numFmtId="0" fontId="2" fillId="8" borderId="11" xfId="27" applyFont="1" applyFill="1" applyBorder="1" applyAlignment="1">
      <alignment horizontal="center" vertical="center" wrapText="1"/>
      <protection/>
    </xf>
    <xf numFmtId="0" fontId="2" fillId="8" borderId="10" xfId="27" applyFont="1" applyFill="1" applyBorder="1" applyAlignment="1">
      <alignment horizontal="center" vertical="center" wrapText="1"/>
      <protection/>
    </xf>
    <xf numFmtId="176" fontId="2" fillId="0" borderId="9" xfId="27" applyNumberFormat="1" applyFont="1" applyFill="1" applyBorder="1" applyAlignment="1" applyProtection="1">
      <alignment horizontal="right" vertical="center" wrapText="1"/>
      <protection/>
    </xf>
    <xf numFmtId="176" fontId="2" fillId="0" borderId="10" xfId="27" applyNumberFormat="1" applyFont="1" applyFill="1" applyBorder="1" applyAlignment="1" applyProtection="1">
      <alignment horizontal="right" vertical="center" wrapText="1"/>
      <protection/>
    </xf>
    <xf numFmtId="0" fontId="2" fillId="0" borderId="0" xfId="27" applyFont="1" applyFill="1" applyAlignment="1">
      <alignment horizontal="centerContinuous" vertical="center"/>
      <protection/>
    </xf>
    <xf numFmtId="0" fontId="2" fillId="0" borderId="0" xfId="27" applyFont="1" applyAlignment="1">
      <alignment horizontal="centerContinuous" vertical="center"/>
      <protection/>
    </xf>
    <xf numFmtId="0" fontId="6" fillId="0" borderId="0" xfId="0" applyFont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0" xfId="61" applyFill="1">
      <alignment vertical="center"/>
      <protection/>
    </xf>
    <xf numFmtId="0" fontId="2" fillId="0" borderId="0" xfId="61">
      <alignment vertical="center"/>
      <protection/>
    </xf>
    <xf numFmtId="0" fontId="3" fillId="0" borderId="0" xfId="61" applyFont="1" applyAlignment="1">
      <alignment horizontal="center" vertical="center" wrapText="1"/>
      <protection/>
    </xf>
    <xf numFmtId="0" fontId="6" fillId="8" borderId="0" xfId="61" applyNumberFormat="1" applyFont="1" applyFill="1" applyAlignment="1" applyProtection="1">
      <alignment horizontal="center" vertical="center"/>
      <protection/>
    </xf>
    <xf numFmtId="0" fontId="3" fillId="0" borderId="21" xfId="61" applyFont="1" applyBorder="1" applyAlignment="1">
      <alignment horizontal="left" vertical="center" wrapText="1"/>
      <protection/>
    </xf>
    <xf numFmtId="0" fontId="3" fillId="8" borderId="13" xfId="61" applyFont="1" applyFill="1" applyBorder="1" applyAlignment="1">
      <alignment horizontal="centerContinuous" vertical="center"/>
      <protection/>
    </xf>
    <xf numFmtId="0" fontId="3" fillId="8" borderId="22" xfId="61" applyFont="1" applyFill="1" applyBorder="1" applyAlignment="1">
      <alignment horizontal="centerContinuous" vertical="center"/>
      <protection/>
    </xf>
    <xf numFmtId="0" fontId="3" fillId="8" borderId="9" xfId="61" applyNumberFormat="1" applyFont="1" applyFill="1" applyBorder="1" applyAlignment="1" applyProtection="1">
      <alignment horizontal="center" vertical="center" wrapText="1"/>
      <protection/>
    </xf>
    <xf numFmtId="0" fontId="3" fillId="8" borderId="13" xfId="61" applyFont="1" applyFill="1" applyBorder="1" applyAlignment="1">
      <alignment horizontal="center" vertical="center" wrapText="1"/>
      <protection/>
    </xf>
    <xf numFmtId="0" fontId="3" fillId="8" borderId="18" xfId="61" applyFont="1" applyFill="1" applyBorder="1" applyAlignment="1">
      <alignment horizontal="centerContinuous" vertical="center"/>
      <protection/>
    </xf>
    <xf numFmtId="0" fontId="3" fillId="8" borderId="9" xfId="61" applyNumberFormat="1" applyFont="1" applyFill="1" applyBorder="1" applyAlignment="1" applyProtection="1">
      <alignment horizontal="center" vertical="center"/>
      <protection/>
    </xf>
    <xf numFmtId="0" fontId="3" fillId="8" borderId="12" xfId="61" applyFont="1" applyFill="1" applyBorder="1" applyAlignment="1">
      <alignment horizontal="center" vertical="center" wrapText="1"/>
      <protection/>
    </xf>
    <xf numFmtId="0" fontId="3" fillId="8" borderId="10" xfId="61" applyNumberFormat="1" applyFont="1" applyFill="1" applyBorder="1" applyAlignment="1" applyProtection="1">
      <alignment horizontal="center" vertical="center" wrapText="1"/>
      <protection/>
    </xf>
    <xf numFmtId="0" fontId="3" fillId="8" borderId="17" xfId="61" applyFont="1" applyFill="1" applyBorder="1" applyAlignment="1">
      <alignment horizontal="center" vertical="center" wrapText="1"/>
      <protection/>
    </xf>
    <xf numFmtId="49" fontId="3" fillId="0" borderId="9" xfId="61" applyNumberFormat="1" applyFont="1" applyFill="1" applyBorder="1" applyAlignment="1" applyProtection="1">
      <alignment horizontal="center" vertical="center" wrapText="1"/>
      <protection/>
    </xf>
    <xf numFmtId="49" fontId="3" fillId="0" borderId="10" xfId="61" applyNumberFormat="1" applyFont="1" applyFill="1" applyBorder="1" applyAlignment="1" applyProtection="1">
      <alignment horizontal="center" vertical="center" wrapText="1"/>
      <protection/>
    </xf>
    <xf numFmtId="0" fontId="3" fillId="0" borderId="10" xfId="61" applyNumberFormat="1" applyFont="1" applyFill="1" applyBorder="1" applyAlignment="1" applyProtection="1">
      <alignment horizontal="left" vertical="center" wrapText="1"/>
      <protection/>
    </xf>
    <xf numFmtId="176" fontId="3" fillId="0" borderId="14" xfId="61" applyNumberFormat="1" applyFont="1" applyFill="1" applyBorder="1" applyAlignment="1" applyProtection="1">
      <alignment horizontal="right" vertical="center" wrapText="1"/>
      <protection/>
    </xf>
    <xf numFmtId="176" fontId="3" fillId="0" borderId="9" xfId="61" applyNumberFormat="1" applyFont="1" applyFill="1" applyBorder="1" applyAlignment="1" applyProtection="1">
      <alignment horizontal="right" vertical="center" wrapText="1"/>
      <protection/>
    </xf>
    <xf numFmtId="49" fontId="3" fillId="0" borderId="0" xfId="61" applyNumberFormat="1" applyFont="1" applyFill="1" applyAlignment="1">
      <alignment horizontal="center" vertical="center"/>
      <protection/>
    </xf>
    <xf numFmtId="0" fontId="3" fillId="0" borderId="0" xfId="61" applyFont="1" applyFill="1" applyAlignment="1">
      <alignment horizontal="left" vertical="center"/>
      <protection/>
    </xf>
    <xf numFmtId="179" fontId="3" fillId="0" borderId="0" xfId="61" applyNumberFormat="1" applyFont="1" applyFill="1" applyAlignment="1">
      <alignment horizontal="center" vertical="center"/>
      <protection/>
    </xf>
    <xf numFmtId="179" fontId="3" fillId="8" borderId="0" xfId="61" applyNumberFormat="1" applyFont="1" applyFill="1" applyAlignment="1">
      <alignment horizontal="center" vertical="center"/>
      <protection/>
    </xf>
    <xf numFmtId="49" fontId="3" fillId="8" borderId="0" xfId="61" applyNumberFormat="1" applyFont="1" applyFill="1" applyAlignment="1">
      <alignment horizontal="center" vertical="center"/>
      <protection/>
    </xf>
    <xf numFmtId="0" fontId="3" fillId="8" borderId="0" xfId="61" applyFont="1" applyFill="1" applyAlignment="1">
      <alignment horizontal="left" vertical="center"/>
      <protection/>
    </xf>
    <xf numFmtId="179" fontId="3" fillId="8" borderId="0" xfId="61" applyNumberFormat="1" applyFont="1" applyFill="1" applyAlignment="1">
      <alignment vertical="center"/>
      <protection/>
    </xf>
    <xf numFmtId="0" fontId="3" fillId="8" borderId="14" xfId="61" applyNumberFormat="1" applyFont="1" applyFill="1" applyBorder="1" applyAlignment="1" applyProtection="1">
      <alignment horizontal="center" vertical="center"/>
      <protection/>
    </xf>
    <xf numFmtId="0" fontId="3" fillId="8" borderId="21" xfId="61" applyNumberFormat="1" applyFont="1" applyFill="1" applyBorder="1" applyAlignment="1" applyProtection="1">
      <alignment horizontal="center" vertical="center" wrapText="1"/>
      <protection/>
    </xf>
    <xf numFmtId="0" fontId="3" fillId="8" borderId="14" xfId="61" applyNumberFormat="1" applyFont="1" applyFill="1" applyBorder="1" applyAlignment="1" applyProtection="1">
      <alignment horizontal="center" vertical="center" wrapText="1"/>
      <protection/>
    </xf>
    <xf numFmtId="176" fontId="3" fillId="0" borderId="10" xfId="61" applyNumberFormat="1" applyFont="1" applyFill="1" applyBorder="1" applyAlignment="1" applyProtection="1">
      <alignment horizontal="right" vertical="center" wrapText="1"/>
      <protection/>
    </xf>
    <xf numFmtId="0" fontId="2" fillId="0" borderId="0" xfId="61" applyFont="1" applyAlignment="1">
      <alignment horizontal="right" vertical="center" wrapText="1"/>
      <protection/>
    </xf>
    <xf numFmtId="0" fontId="2" fillId="0" borderId="21" xfId="61" applyFont="1" applyBorder="1" applyAlignment="1">
      <alignment horizontal="left" vertical="center" wrapText="1"/>
      <protection/>
    </xf>
    <xf numFmtId="0" fontId="3" fillId="0" borderId="21" xfId="61" applyNumberFormat="1" applyFont="1" applyFill="1" applyBorder="1" applyAlignment="1" applyProtection="1">
      <alignment horizontal="right" vertical="center"/>
      <protection/>
    </xf>
    <xf numFmtId="0" fontId="3" fillId="8" borderId="0" xfId="61" applyFont="1" applyFill="1" applyAlignment="1">
      <alignment vertical="center"/>
      <protection/>
    </xf>
    <xf numFmtId="0" fontId="3" fillId="8" borderId="11" xfId="61" applyNumberFormat="1" applyFont="1" applyFill="1" applyBorder="1" applyAlignment="1" applyProtection="1">
      <alignment horizontal="center" vertical="center"/>
      <protection/>
    </xf>
    <xf numFmtId="0" fontId="2" fillId="8" borderId="18" xfId="61" applyFont="1" applyFill="1" applyBorder="1" applyAlignment="1">
      <alignment horizontal="center" vertical="center" wrapText="1"/>
      <protection/>
    </xf>
    <xf numFmtId="0" fontId="2" fillId="8" borderId="10" xfId="61" applyFont="1" applyFill="1" applyBorder="1" applyAlignment="1">
      <alignment horizontal="center" vertical="center" wrapText="1"/>
      <protection/>
    </xf>
    <xf numFmtId="0" fontId="2" fillId="8" borderId="15" xfId="61" applyFont="1" applyFill="1" applyBorder="1" applyAlignment="1" applyProtection="1">
      <alignment horizontal="center" vertical="center" wrapText="1"/>
      <protection locked="0"/>
    </xf>
    <xf numFmtId="0" fontId="2" fillId="8" borderId="20" xfId="61" applyFont="1" applyFill="1" applyBorder="1" applyAlignment="1">
      <alignment horizontal="center" vertical="center" wrapText="1"/>
      <protection/>
    </xf>
    <xf numFmtId="176" fontId="2" fillId="0" borderId="9" xfId="61" applyNumberFormat="1" applyFont="1" applyFill="1" applyBorder="1" applyAlignment="1" applyProtection="1">
      <alignment horizontal="right" vertical="center" wrapText="1"/>
      <protection/>
    </xf>
    <xf numFmtId="176" fontId="2" fillId="0" borderId="10" xfId="61" applyNumberFormat="1" applyFont="1" applyFill="1" applyBorder="1" applyAlignment="1" applyProtection="1">
      <alignment horizontal="right" vertical="center" wrapText="1"/>
      <protection/>
    </xf>
    <xf numFmtId="0" fontId="2" fillId="0" borderId="0" xfId="61" applyFont="1" applyFill="1" applyAlignment="1">
      <alignment horizontal="centerContinuous" vertical="center"/>
      <protection/>
    </xf>
    <xf numFmtId="0" fontId="2" fillId="0" borderId="0" xfId="61" applyFont="1" applyAlignment="1">
      <alignment horizontal="centerContinuous" vertical="center"/>
      <protection/>
    </xf>
    <xf numFmtId="0" fontId="2" fillId="0" borderId="0" xfId="77" applyFill="1">
      <alignment vertical="center"/>
      <protection/>
    </xf>
    <xf numFmtId="0" fontId="2" fillId="0" borderId="0" xfId="77">
      <alignment vertical="center"/>
      <protection/>
    </xf>
    <xf numFmtId="0" fontId="3" fillId="0" borderId="0" xfId="77" applyFont="1" applyAlignment="1">
      <alignment horizontal="right" vertical="center" wrapText="1"/>
      <protection/>
    </xf>
    <xf numFmtId="0" fontId="6" fillId="0" borderId="0" xfId="77" applyNumberFormat="1" applyFont="1" applyFill="1" applyAlignment="1" applyProtection="1">
      <alignment horizontal="center" vertical="center" wrapText="1"/>
      <protection/>
    </xf>
    <xf numFmtId="0" fontId="3" fillId="0" borderId="0" xfId="77" applyFont="1" applyAlignment="1">
      <alignment horizontal="center" vertical="center" wrapText="1"/>
      <protection/>
    </xf>
    <xf numFmtId="0" fontId="3" fillId="0" borderId="21" xfId="77" applyFont="1" applyBorder="1" applyAlignment="1">
      <alignment horizontal="left" vertical="center" wrapText="1"/>
      <protection/>
    </xf>
    <xf numFmtId="0" fontId="3" fillId="0" borderId="0" xfId="77" applyFont="1" applyAlignment="1">
      <alignment horizontal="left" vertical="center" wrapText="1"/>
      <protection/>
    </xf>
    <xf numFmtId="0" fontId="3" fillId="8" borderId="9" xfId="77" applyFont="1" applyFill="1" applyBorder="1" applyAlignment="1">
      <alignment horizontal="center" vertical="center" wrapText="1"/>
      <protection/>
    </xf>
    <xf numFmtId="0" fontId="3" fillId="8" borderId="14" xfId="77" applyFont="1" applyFill="1" applyBorder="1" applyAlignment="1">
      <alignment horizontal="center" vertical="center" wrapText="1"/>
      <protection/>
    </xf>
    <xf numFmtId="0" fontId="3" fillId="8" borderId="11" xfId="77" applyFont="1" applyFill="1" applyBorder="1" applyAlignment="1">
      <alignment horizontal="center" vertical="center" wrapText="1"/>
      <protection/>
    </xf>
    <xf numFmtId="0" fontId="3" fillId="8" borderId="10" xfId="77" applyFont="1" applyFill="1" applyBorder="1" applyAlignment="1">
      <alignment horizontal="center" vertical="center" wrapText="1"/>
      <protection/>
    </xf>
    <xf numFmtId="49" fontId="3" fillId="8" borderId="10" xfId="77" applyNumberFormat="1" applyFont="1" applyFill="1" applyBorder="1" applyAlignment="1" applyProtection="1">
      <alignment horizontal="center" vertical="center" wrapText="1"/>
      <protection/>
    </xf>
    <xf numFmtId="0" fontId="3" fillId="8" borderId="13" xfId="77" applyFont="1" applyFill="1" applyBorder="1" applyAlignment="1">
      <alignment horizontal="center" vertical="center" wrapText="1"/>
      <protection/>
    </xf>
    <xf numFmtId="0" fontId="3" fillId="8" borderId="9" xfId="77" applyNumberFormat="1" applyFont="1" applyFill="1" applyBorder="1" applyAlignment="1" applyProtection="1">
      <alignment horizontal="center" vertical="center" wrapText="1"/>
      <protection/>
    </xf>
    <xf numFmtId="0" fontId="3" fillId="8" borderId="14" xfId="77" applyNumberFormat="1" applyFont="1" applyFill="1" applyBorder="1" applyAlignment="1" applyProtection="1">
      <alignment horizontal="center" vertical="center" wrapText="1"/>
      <protection/>
    </xf>
    <xf numFmtId="0" fontId="3" fillId="8" borderId="17" xfId="77" applyFont="1" applyFill="1" applyBorder="1" applyAlignment="1">
      <alignment horizontal="center" vertical="center" wrapText="1"/>
      <protection/>
    </xf>
    <xf numFmtId="0" fontId="3" fillId="0" borderId="10" xfId="70" applyFont="1" applyFill="1" applyBorder="1" applyAlignment="1" applyProtection="1">
      <alignment vertical="center"/>
      <protection locked="0"/>
    </xf>
    <xf numFmtId="180" fontId="3" fillId="8" borderId="23" xfId="77" applyNumberFormat="1" applyFont="1" applyFill="1" applyBorder="1" applyAlignment="1">
      <alignment horizontal="center" vertical="center" wrapText="1"/>
      <protection/>
    </xf>
    <xf numFmtId="180" fontId="3" fillId="8" borderId="13" xfId="77" applyNumberFormat="1" applyFont="1" applyFill="1" applyBorder="1" applyAlignment="1">
      <alignment horizontal="center" vertical="center" wrapText="1"/>
      <protection/>
    </xf>
    <xf numFmtId="49" fontId="3" fillId="8" borderId="10" xfId="77" applyNumberFormat="1" applyFont="1" applyFill="1" applyBorder="1" applyAlignment="1">
      <alignment horizontal="center" vertical="center" wrapText="1"/>
      <protection/>
    </xf>
    <xf numFmtId="176" fontId="3" fillId="0" borderId="14" xfId="77" applyNumberFormat="1" applyFont="1" applyFill="1" applyBorder="1" applyAlignment="1" applyProtection="1">
      <alignment horizontal="center" vertical="center" wrapText="1"/>
      <protection/>
    </xf>
    <xf numFmtId="176" fontId="3" fillId="0" borderId="10" xfId="77" applyNumberFormat="1" applyFont="1" applyFill="1" applyBorder="1" applyAlignment="1" applyProtection="1">
      <alignment horizontal="center" vertical="center" wrapText="1"/>
      <protection/>
    </xf>
    <xf numFmtId="178" fontId="3" fillId="0" borderId="10" xfId="70" applyNumberFormat="1" applyFont="1" applyFill="1" applyBorder="1" applyAlignment="1" applyProtection="1">
      <alignment horizontal="center" vertical="center"/>
      <protection locked="0"/>
    </xf>
    <xf numFmtId="0" fontId="3" fillId="0" borderId="0" xfId="77" applyFont="1" applyFill="1" applyAlignment="1" applyProtection="1">
      <alignment horizontal="centerContinuous" vertical="center"/>
      <protection/>
    </xf>
    <xf numFmtId="0" fontId="3" fillId="0" borderId="0" xfId="77" applyFont="1" applyFill="1" applyAlignment="1">
      <alignment horizontal="centerContinuous" vertical="center"/>
      <protection/>
    </xf>
    <xf numFmtId="0" fontId="3" fillId="0" borderId="0" xfId="77" applyFont="1" applyAlignment="1">
      <alignment horizontal="centerContinuous" vertical="center"/>
      <protection/>
    </xf>
    <xf numFmtId="0" fontId="5" fillId="0" borderId="0" xfId="77" applyFont="1" applyFill="1" applyAlignment="1">
      <alignment horizontal="centerContinuous" vertical="center"/>
      <protection/>
    </xf>
    <xf numFmtId="0" fontId="3" fillId="0" borderId="0" xfId="77" applyNumberFormat="1" applyFont="1" applyFill="1" applyAlignment="1" applyProtection="1">
      <alignment vertical="center" wrapText="1"/>
      <protection/>
    </xf>
    <xf numFmtId="0" fontId="3" fillId="0" borderId="0" xfId="77" applyNumberFormat="1" applyFont="1" applyFill="1" applyAlignment="1" applyProtection="1">
      <alignment horizontal="right" vertical="center"/>
      <protection/>
    </xf>
    <xf numFmtId="0" fontId="3" fillId="0" borderId="21" xfId="77" applyNumberFormat="1" applyFont="1" applyFill="1" applyBorder="1" applyAlignment="1" applyProtection="1">
      <alignment wrapText="1"/>
      <protection/>
    </xf>
    <xf numFmtId="0" fontId="3" fillId="0" borderId="21" xfId="77" applyNumberFormat="1" applyFont="1" applyFill="1" applyBorder="1" applyAlignment="1" applyProtection="1">
      <alignment horizontal="right" vertical="center" wrapText="1"/>
      <protection/>
    </xf>
    <xf numFmtId="0" fontId="3" fillId="8" borderId="11" xfId="77" applyNumberFormat="1" applyFont="1" applyFill="1" applyBorder="1" applyAlignment="1" applyProtection="1">
      <alignment horizontal="center" vertical="center" wrapText="1"/>
      <protection/>
    </xf>
    <xf numFmtId="0" fontId="3" fillId="8" borderId="13" xfId="77" applyNumberFormat="1" applyFont="1" applyFill="1" applyBorder="1" applyAlignment="1" applyProtection="1">
      <alignment horizontal="center" vertical="center" wrapText="1"/>
      <protection/>
    </xf>
    <xf numFmtId="0" fontId="3" fillId="8" borderId="13" xfId="77" applyNumberFormat="1" applyFont="1" applyFill="1" applyBorder="1" applyAlignment="1" applyProtection="1">
      <alignment horizontal="center" vertical="center"/>
      <protection/>
    </xf>
    <xf numFmtId="0" fontId="3" fillId="8" borderId="17" xfId="77" applyNumberFormat="1" applyFont="1" applyFill="1" applyBorder="1" applyAlignment="1" applyProtection="1">
      <alignment horizontal="center" vertical="center" wrapText="1"/>
      <protection/>
    </xf>
    <xf numFmtId="0" fontId="3" fillId="8" borderId="17" xfId="77" applyNumberFormat="1" applyFont="1" applyFill="1" applyBorder="1" applyAlignment="1" applyProtection="1">
      <alignment horizontal="center" vertical="center"/>
      <protection/>
    </xf>
    <xf numFmtId="0" fontId="2" fillId="8" borderId="13" xfId="77" applyFill="1" applyBorder="1" applyAlignment="1">
      <alignment horizontal="center" vertical="center"/>
      <protection/>
    </xf>
    <xf numFmtId="0" fontId="3" fillId="8" borderId="10" xfId="77" applyFont="1" applyFill="1" applyBorder="1" applyAlignment="1">
      <alignment horizontal="center" vertical="center"/>
      <protection/>
    </xf>
    <xf numFmtId="0" fontId="3" fillId="8" borderId="22" xfId="77" applyFont="1" applyFill="1" applyBorder="1" applyAlignment="1">
      <alignment horizontal="center" vertical="center" wrapText="1"/>
      <protection/>
    </xf>
    <xf numFmtId="0" fontId="2" fillId="8" borderId="23" xfId="77" applyFill="1" applyBorder="1" applyAlignment="1">
      <alignment horizontal="center" vertical="center"/>
      <protection/>
    </xf>
    <xf numFmtId="176" fontId="3" fillId="0" borderId="9" xfId="77" applyNumberFormat="1" applyFont="1" applyFill="1" applyBorder="1" applyAlignment="1" applyProtection="1">
      <alignment horizontal="center" vertical="center" wrapText="1"/>
      <protection locked="0"/>
    </xf>
    <xf numFmtId="176" fontId="3" fillId="0" borderId="10" xfId="77" applyNumberFormat="1" applyFont="1" applyFill="1" applyBorder="1" applyAlignment="1" applyProtection="1">
      <alignment horizontal="center" vertical="center" wrapText="1"/>
      <protection locked="0"/>
    </xf>
    <xf numFmtId="176" fontId="2" fillId="0" borderId="14" xfId="77" applyNumberFormat="1" applyFont="1" applyFill="1" applyBorder="1" applyAlignment="1" applyProtection="1">
      <alignment horizontal="center" vertical="center" wrapText="1"/>
      <protection locked="0"/>
    </xf>
    <xf numFmtId="181" fontId="3" fillId="0" borderId="0" xfId="77" applyNumberFormat="1" applyFont="1" applyFill="1" applyAlignment="1" applyProtection="1">
      <alignment horizontal="centerContinuous" vertical="center"/>
      <protection/>
    </xf>
    <xf numFmtId="0" fontId="6" fillId="8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176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21" xfId="0" applyBorder="1" applyAlignment="1">
      <alignment horizontal="center"/>
    </xf>
    <xf numFmtId="0" fontId="2" fillId="0" borderId="0" xfId="53" applyFill="1">
      <alignment vertic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Continuous" vertical="center"/>
      <protection/>
    </xf>
    <xf numFmtId="0" fontId="2" fillId="0" borderId="0" xfId="53">
      <alignment vertical="center"/>
      <protection/>
    </xf>
    <xf numFmtId="0" fontId="6" fillId="8" borderId="0" xfId="53" applyNumberFormat="1" applyFont="1" applyFill="1" applyAlignment="1" applyProtection="1">
      <alignment horizontal="center" vertical="center" wrapText="1"/>
      <protection/>
    </xf>
    <xf numFmtId="0" fontId="3" fillId="0" borderId="0" xfId="53" applyFont="1" applyFill="1" applyAlignment="1">
      <alignment horizontal="center" vertical="center"/>
      <protection/>
    </xf>
    <xf numFmtId="0" fontId="3" fillId="8" borderId="10" xfId="53" applyFont="1" applyFill="1" applyBorder="1" applyAlignment="1">
      <alignment horizontal="center" vertical="center" wrapText="1"/>
      <protection/>
    </xf>
    <xf numFmtId="0" fontId="3" fillId="8" borderId="10" xfId="53" applyNumberFormat="1" applyFont="1" applyFill="1" applyBorder="1" applyAlignment="1" applyProtection="1">
      <alignment horizontal="center" vertical="center" wrapText="1"/>
      <protection/>
    </xf>
    <xf numFmtId="0" fontId="3" fillId="8" borderId="10" xfId="53" applyNumberFormat="1" applyFont="1" applyFill="1" applyBorder="1" applyAlignment="1" applyProtection="1">
      <alignment horizontal="center" vertical="center"/>
      <protection/>
    </xf>
    <xf numFmtId="0" fontId="3" fillId="8" borderId="13" xfId="53" applyFont="1" applyFill="1" applyBorder="1" applyAlignment="1">
      <alignment horizontal="center" vertical="center" wrapText="1"/>
      <protection/>
    </xf>
    <xf numFmtId="176" fontId="1" fillId="0" borderId="10" xfId="53" applyNumberFormat="1" applyFont="1" applyFill="1" applyBorder="1" applyAlignment="1">
      <alignment horizontal="right" vertical="center" wrapText="1"/>
      <protection/>
    </xf>
    <xf numFmtId="178" fontId="1" fillId="0" borderId="10" xfId="55" applyNumberFormat="1" applyFont="1" applyFill="1" applyBorder="1" applyAlignment="1">
      <alignment horizontal="center" vertical="center" wrapText="1"/>
      <protection/>
    </xf>
    <xf numFmtId="178" fontId="1" fillId="0" borderId="10" xfId="55" applyNumberFormat="1" applyFont="1" applyFill="1" applyBorder="1" applyAlignment="1" applyProtection="1">
      <alignment horizontal="center" vertical="center" wrapText="1"/>
      <protection locked="0"/>
    </xf>
    <xf numFmtId="176" fontId="2" fillId="0" borderId="10" xfId="53" applyNumberFormat="1" applyFill="1" applyBorder="1" applyAlignment="1" applyProtection="1">
      <alignment horizontal="right" vertical="center" wrapText="1"/>
      <protection locked="0"/>
    </xf>
    <xf numFmtId="0" fontId="3" fillId="0" borderId="21" xfId="53" applyNumberFormat="1" applyFont="1" applyFill="1" applyBorder="1" applyAlignment="1" applyProtection="1">
      <alignment horizontal="right" vertical="center"/>
      <protection/>
    </xf>
    <xf numFmtId="181" fontId="3" fillId="0" borderId="0" xfId="53" applyNumberFormat="1" applyFont="1" applyFill="1" applyAlignment="1" applyProtection="1">
      <alignment horizontal="center" vertical="center"/>
      <protection/>
    </xf>
    <xf numFmtId="0" fontId="3" fillId="0" borderId="0" xfId="53" applyFont="1" applyBorder="1" applyAlignment="1">
      <alignment horizontal="center" vertical="center"/>
      <protection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72" applyFont="1" applyFill="1" applyAlignment="1">
      <alignment horizontal="centerContinuous" vertical="center"/>
      <protection/>
    </xf>
    <xf numFmtId="0" fontId="3" fillId="0" borderId="0" xfId="72" applyFont="1" applyAlignment="1">
      <alignment horizontal="centerContinuous" vertical="center"/>
      <protection/>
    </xf>
    <xf numFmtId="0" fontId="3" fillId="0" borderId="0" xfId="72" applyFont="1" applyAlignment="1">
      <alignment horizontal="right" vertical="center" wrapText="1"/>
      <protection/>
    </xf>
    <xf numFmtId="0" fontId="6" fillId="8" borderId="0" xfId="72" applyNumberFormat="1" applyFont="1" applyFill="1" applyAlignment="1" applyProtection="1">
      <alignment horizontal="center" vertical="center"/>
      <protection/>
    </xf>
    <xf numFmtId="0" fontId="3" fillId="0" borderId="21" xfId="72" applyFont="1" applyBorder="1" applyAlignment="1">
      <alignment horizontal="centerContinuous" vertical="center" wrapText="1"/>
      <protection/>
    </xf>
    <xf numFmtId="0" fontId="3" fillId="0" borderId="0" xfId="72" applyFont="1" applyAlignment="1">
      <alignment horizontal="left" vertical="center" wrapText="1"/>
      <protection/>
    </xf>
    <xf numFmtId="0" fontId="3" fillId="8" borderId="10" xfId="72" applyFont="1" applyFill="1" applyBorder="1" applyAlignment="1">
      <alignment horizontal="center" vertical="center" wrapText="1"/>
      <protection/>
    </xf>
    <xf numFmtId="0" fontId="3" fillId="8" borderId="10" xfId="72" applyNumberFormat="1" applyFont="1" applyFill="1" applyBorder="1" applyAlignment="1" applyProtection="1">
      <alignment horizontal="center" vertical="center" wrapText="1"/>
      <protection/>
    </xf>
    <xf numFmtId="178" fontId="3" fillId="8" borderId="10" xfId="72" applyNumberFormat="1" applyFont="1" applyFill="1" applyBorder="1" applyAlignment="1">
      <alignment horizontal="center" vertical="center" wrapText="1"/>
      <protection/>
    </xf>
    <xf numFmtId="178" fontId="3" fillId="0" borderId="10" xfId="72" applyNumberFormat="1" applyFont="1" applyFill="1" applyBorder="1" applyAlignment="1" applyProtection="1">
      <alignment horizontal="center" vertical="center" wrapText="1"/>
      <protection/>
    </xf>
    <xf numFmtId="178" fontId="3" fillId="0" borderId="10" xfId="7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72" applyNumberFormat="1" applyFont="1" applyFill="1" applyBorder="1" applyAlignment="1" applyProtection="1">
      <alignment horizontal="center" vertical="center"/>
      <protection/>
    </xf>
    <xf numFmtId="178" fontId="3" fillId="0" borderId="10" xfId="72" applyNumberFormat="1" applyFont="1" applyFill="1" applyBorder="1" applyAlignment="1">
      <alignment horizontal="center" vertical="center"/>
      <protection/>
    </xf>
    <xf numFmtId="178" fontId="3" fillId="0" borderId="10" xfId="7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72" applyNumberFormat="1" applyFont="1" applyFill="1" applyAlignment="1" applyProtection="1">
      <alignment horizontal="right" vertical="center" wrapText="1"/>
      <protection/>
    </xf>
    <xf numFmtId="0" fontId="3" fillId="0" borderId="21" xfId="72" applyNumberFormat="1" applyFont="1" applyFill="1" applyBorder="1" applyAlignment="1" applyProtection="1">
      <alignment horizontal="right" vertical="center" wrapText="1"/>
      <protection/>
    </xf>
    <xf numFmtId="178" fontId="3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6" fillId="8" borderId="0" xfId="0" applyFont="1" applyFill="1" applyAlignment="1">
      <alignment horizontal="center"/>
    </xf>
    <xf numFmtId="0" fontId="3" fillId="8" borderId="10" xfId="0" applyFont="1" applyFill="1" applyBorder="1" applyAlignment="1">
      <alignment horizontal="center" vertical="center" wrapText="1"/>
    </xf>
    <xf numFmtId="0" fontId="3" fillId="0" borderId="0" xfId="39" applyFont="1" applyAlignment="1">
      <alignment horizontal="centerContinuous" vertical="center"/>
      <protection/>
    </xf>
    <xf numFmtId="0" fontId="2" fillId="0" borderId="0" xfId="39">
      <alignment vertical="center"/>
      <protection/>
    </xf>
    <xf numFmtId="0" fontId="3" fillId="0" borderId="0" xfId="39" applyFont="1" applyAlignment="1">
      <alignment horizontal="right" vertical="center" wrapText="1"/>
      <protection/>
    </xf>
    <xf numFmtId="0" fontId="6" fillId="8" borderId="0" xfId="39" applyNumberFormat="1" applyFont="1" applyFill="1" applyAlignment="1" applyProtection="1">
      <alignment horizontal="center" vertical="center" wrapText="1"/>
      <protection/>
    </xf>
    <xf numFmtId="0" fontId="3" fillId="0" borderId="21" xfId="39" applyFont="1" applyBorder="1" applyAlignment="1">
      <alignment horizontal="centerContinuous" vertical="center" wrapText="1"/>
      <protection/>
    </xf>
    <xf numFmtId="0" fontId="3" fillId="0" borderId="0" xfId="39" applyFont="1" applyAlignment="1">
      <alignment horizontal="left" vertical="center" wrapText="1"/>
      <protection/>
    </xf>
    <xf numFmtId="0" fontId="3" fillId="8" borderId="10" xfId="39" applyFont="1" applyFill="1" applyBorder="1" applyAlignment="1">
      <alignment horizontal="center" vertical="center" wrapText="1"/>
      <protection/>
    </xf>
    <xf numFmtId="0" fontId="3" fillId="8" borderId="10" xfId="39" applyNumberFormat="1" applyFont="1" applyFill="1" applyBorder="1" applyAlignment="1" applyProtection="1">
      <alignment horizontal="center" vertical="center" wrapText="1"/>
      <protection/>
    </xf>
    <xf numFmtId="0" fontId="3" fillId="8" borderId="10" xfId="39" applyNumberFormat="1" applyFont="1" applyFill="1" applyBorder="1" applyAlignment="1" applyProtection="1">
      <alignment horizontal="center" vertical="center"/>
      <protection/>
    </xf>
    <xf numFmtId="0" fontId="3" fillId="8" borderId="10" xfId="74" applyFont="1" applyFill="1" applyBorder="1" applyAlignment="1" applyProtection="1">
      <alignment horizontal="center" vertical="center" wrapText="1"/>
      <protection locked="0"/>
    </xf>
    <xf numFmtId="178" fontId="3" fillId="0" borderId="10" xfId="39" applyNumberFormat="1" applyFont="1" applyFill="1" applyBorder="1" applyAlignment="1" applyProtection="1">
      <alignment horizontal="center" vertical="center" wrapText="1"/>
      <protection/>
    </xf>
    <xf numFmtId="178" fontId="1" fillId="0" borderId="10" xfId="70" applyNumberFormat="1" applyFont="1" applyFill="1" applyBorder="1" applyAlignment="1" applyProtection="1">
      <alignment horizontal="center" vertical="center" wrapText="1"/>
      <protection locked="0"/>
    </xf>
    <xf numFmtId="49" fontId="3" fillId="8" borderId="10" xfId="74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39" applyNumberFormat="1" applyFont="1" applyFill="1" applyBorder="1" applyAlignment="1" applyProtection="1">
      <alignment horizontal="left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176" fontId="3" fillId="0" borderId="10" xfId="8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39" applyFont="1" applyFill="1" applyAlignment="1">
      <alignment horizontal="centerContinuous" vertical="center"/>
      <protection/>
    </xf>
    <xf numFmtId="181" fontId="3" fillId="0" borderId="0" xfId="39" applyNumberFormat="1" applyFont="1" applyFill="1" applyAlignment="1">
      <alignment horizontal="centerContinuous" vertical="center"/>
      <protection/>
    </xf>
    <xf numFmtId="0" fontId="2" fillId="8" borderId="10" xfId="84" applyFont="1" applyFill="1" applyBorder="1" applyAlignment="1">
      <alignment horizontal="center" vertical="center" wrapText="1"/>
      <protection/>
    </xf>
    <xf numFmtId="176" fontId="2" fillId="0" borderId="10" xfId="8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9" applyFill="1">
      <alignment vertical="center"/>
      <protection/>
    </xf>
    <xf numFmtId="0" fontId="2" fillId="8" borderId="13" xfId="84" applyFont="1" applyFill="1" applyBorder="1" applyAlignment="1">
      <alignment horizontal="center" vertical="center" wrapText="1"/>
      <protection/>
    </xf>
    <xf numFmtId="0" fontId="2" fillId="8" borderId="12" xfId="84" applyFont="1" applyFill="1" applyBorder="1" applyAlignment="1">
      <alignment horizontal="center" vertical="center" wrapText="1"/>
      <protection/>
    </xf>
    <xf numFmtId="0" fontId="2" fillId="8" borderId="17" xfId="84" applyFont="1" applyFill="1" applyBorder="1" applyAlignment="1">
      <alignment horizontal="center" vertical="center" wrapText="1"/>
      <protection/>
    </xf>
    <xf numFmtId="178" fontId="3" fillId="0" borderId="10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39" applyNumberFormat="1" applyFont="1" applyFill="1" applyAlignment="1" applyProtection="1">
      <alignment horizontal="right" vertical="center" wrapText="1"/>
      <protection/>
    </xf>
    <xf numFmtId="0" fontId="3" fillId="0" borderId="0" xfId="39" applyNumberFormat="1" applyFont="1" applyFill="1" applyAlignment="1" applyProtection="1">
      <alignment vertical="center" wrapText="1"/>
      <protection/>
    </xf>
    <xf numFmtId="0" fontId="3" fillId="0" borderId="21" xfId="39" applyNumberFormat="1" applyFont="1" applyFill="1" applyBorder="1" applyAlignment="1" applyProtection="1">
      <alignment horizontal="right" vertical="center" wrapText="1"/>
      <protection/>
    </xf>
    <xf numFmtId="0" fontId="3" fillId="0" borderId="0" xfId="39" applyNumberFormat="1" applyFont="1" applyFill="1" applyAlignment="1" applyProtection="1">
      <alignment horizontal="center" wrapText="1"/>
      <protection/>
    </xf>
    <xf numFmtId="182" fontId="3" fillId="0" borderId="0" xfId="39" applyNumberFormat="1" applyFont="1" applyFill="1" applyAlignment="1">
      <alignment horizontal="right" vertical="center"/>
      <protection/>
    </xf>
    <xf numFmtId="0" fontId="3" fillId="8" borderId="0" xfId="75" applyFont="1" applyFill="1" applyAlignment="1">
      <alignment vertical="center"/>
      <protection/>
    </xf>
    <xf numFmtId="0" fontId="2" fillId="0" borderId="0" xfId="75" applyFill="1" applyAlignment="1">
      <alignment vertical="center"/>
      <protection/>
    </xf>
    <xf numFmtId="183" fontId="3" fillId="8" borderId="0" xfId="75" applyNumberFormat="1" applyFont="1" applyFill="1" applyAlignment="1">
      <alignment horizontal="center" vertical="center"/>
      <protection/>
    </xf>
    <xf numFmtId="184" fontId="3" fillId="8" borderId="0" xfId="75" applyNumberFormat="1" applyFont="1" applyFill="1" applyAlignment="1">
      <alignment horizontal="center" vertical="center"/>
      <protection/>
    </xf>
    <xf numFmtId="0" fontId="3" fillId="8" borderId="0" xfId="75" applyFont="1" applyFill="1" applyAlignment="1">
      <alignment horizontal="left" vertical="center"/>
      <protection/>
    </xf>
    <xf numFmtId="179" fontId="3" fillId="8" borderId="0" xfId="75" applyNumberFormat="1" applyFont="1" applyFill="1" applyAlignment="1">
      <alignment horizontal="center" vertical="center"/>
      <protection/>
    </xf>
    <xf numFmtId="0" fontId="3" fillId="8" borderId="0" xfId="75" applyFont="1" applyFill="1" applyAlignment="1">
      <alignment horizontal="center" vertical="center"/>
      <protection/>
    </xf>
    <xf numFmtId="0" fontId="2" fillId="0" borderId="0" xfId="75">
      <alignment vertical="center"/>
      <protection/>
    </xf>
    <xf numFmtId="0" fontId="3" fillId="0" borderId="0" xfId="75" applyFont="1" applyAlignment="1">
      <alignment horizontal="center" vertical="center" wrapText="1"/>
      <protection/>
    </xf>
    <xf numFmtId="0" fontId="6" fillId="0" borderId="0" xfId="75" applyNumberFormat="1" applyFont="1" applyFill="1" applyAlignment="1" applyProtection="1">
      <alignment horizontal="center" vertical="center"/>
      <protection/>
    </xf>
    <xf numFmtId="183" fontId="3" fillId="8" borderId="0" xfId="75" applyNumberFormat="1" applyFont="1" applyFill="1" applyAlignment="1">
      <alignment vertical="center"/>
      <protection/>
    </xf>
    <xf numFmtId="0" fontId="3" fillId="0" borderId="0" xfId="75" applyFont="1" applyFill="1" applyAlignment="1">
      <alignment horizontal="centerContinuous" vertical="center"/>
      <protection/>
    </xf>
    <xf numFmtId="0" fontId="3" fillId="8" borderId="10" xfId="75" applyFont="1" applyFill="1" applyBorder="1" applyAlignment="1">
      <alignment horizontal="centerContinuous" vertical="center"/>
      <protection/>
    </xf>
    <xf numFmtId="0" fontId="3" fillId="8" borderId="10" xfId="75" applyNumberFormat="1" applyFont="1" applyFill="1" applyBorder="1" applyAlignment="1" applyProtection="1">
      <alignment horizontal="centerContinuous" vertical="center"/>
      <protection/>
    </xf>
    <xf numFmtId="49" fontId="3" fillId="8" borderId="10" xfId="75" applyNumberFormat="1" applyFont="1" applyFill="1" applyBorder="1" applyAlignment="1" applyProtection="1">
      <alignment horizontal="center" vertical="center" wrapText="1"/>
      <protection/>
    </xf>
    <xf numFmtId="0" fontId="3" fillId="0" borderId="13" xfId="75" applyFont="1" applyFill="1" applyBorder="1" applyAlignment="1">
      <alignment horizontal="center" vertical="center" wrapText="1"/>
      <protection/>
    </xf>
    <xf numFmtId="0" fontId="3" fillId="8" borderId="13" xfId="75" applyFont="1" applyFill="1" applyBorder="1" applyAlignment="1">
      <alignment horizontal="center" vertical="center" wrapText="1"/>
      <protection/>
    </xf>
    <xf numFmtId="0" fontId="3" fillId="0" borderId="10" xfId="75" applyFont="1" applyFill="1" applyBorder="1" applyAlignment="1">
      <alignment horizontal="center" vertical="center" wrapText="1"/>
      <protection/>
    </xf>
    <xf numFmtId="178" fontId="3" fillId="8" borderId="22" xfId="75" applyNumberFormat="1" applyFont="1" applyFill="1" applyBorder="1" applyAlignment="1">
      <alignment horizontal="center" vertical="center" wrapText="1"/>
      <protection/>
    </xf>
    <xf numFmtId="178" fontId="3" fillId="8" borderId="10" xfId="75" applyNumberFormat="1" applyFont="1" applyFill="1" applyBorder="1" applyAlignment="1">
      <alignment horizontal="center" vertical="center" wrapText="1"/>
      <protection/>
    </xf>
    <xf numFmtId="178" fontId="3" fillId="0" borderId="9" xfId="75" applyNumberFormat="1" applyFont="1" applyFill="1" applyBorder="1" applyAlignment="1" applyProtection="1">
      <alignment horizontal="center" vertical="center" wrapText="1"/>
      <protection/>
    </xf>
    <xf numFmtId="178" fontId="3" fillId="0" borderId="10" xfId="75" applyNumberFormat="1" applyFont="1" applyFill="1" applyBorder="1" applyAlignment="1" applyProtection="1">
      <alignment horizontal="center" vertical="center" wrapText="1"/>
      <protection/>
    </xf>
    <xf numFmtId="183" fontId="3" fillId="0" borderId="0" xfId="75" applyNumberFormat="1" applyFont="1" applyFill="1" applyAlignment="1">
      <alignment horizontal="center" vertical="center"/>
      <protection/>
    </xf>
    <xf numFmtId="184" fontId="3" fillId="0" borderId="0" xfId="75" applyNumberFormat="1" applyFont="1" applyFill="1" applyAlignment="1">
      <alignment horizontal="center" vertical="center"/>
      <protection/>
    </xf>
    <xf numFmtId="0" fontId="3" fillId="0" borderId="0" xfId="75" applyFont="1" applyFill="1" applyAlignment="1">
      <alignment horizontal="left" vertical="center"/>
      <protection/>
    </xf>
    <xf numFmtId="179" fontId="3" fillId="0" borderId="0" xfId="75" applyNumberFormat="1" applyFont="1" applyFill="1" applyAlignment="1">
      <alignment horizontal="center" vertical="center"/>
      <protection/>
    </xf>
    <xf numFmtId="0" fontId="3" fillId="0" borderId="0" xfId="75" applyFont="1" applyFill="1" applyAlignment="1">
      <alignment horizontal="center" vertical="center"/>
      <protection/>
    </xf>
    <xf numFmtId="0" fontId="3" fillId="8" borderId="0" xfId="75" applyFont="1" applyFill="1" applyAlignment="1">
      <alignment horizontal="center" vertical="center" wrapText="1"/>
      <protection/>
    </xf>
    <xf numFmtId="0" fontId="3" fillId="8" borderId="13" xfId="75" applyNumberFormat="1" applyFont="1" applyFill="1" applyBorder="1" applyAlignment="1" applyProtection="1">
      <alignment horizontal="center" vertical="center" wrapText="1"/>
      <protection/>
    </xf>
    <xf numFmtId="0" fontId="3" fillId="8" borderId="12" xfId="75" applyNumberFormat="1" applyFont="1" applyFill="1" applyBorder="1" applyAlignment="1" applyProtection="1">
      <alignment horizontal="center" vertical="center" wrapText="1"/>
      <protection/>
    </xf>
    <xf numFmtId="0" fontId="3" fillId="8" borderId="17" xfId="75" applyNumberFormat="1" applyFont="1" applyFill="1" applyBorder="1" applyAlignment="1" applyProtection="1">
      <alignment horizontal="center" vertical="center" wrapText="1"/>
      <protection/>
    </xf>
    <xf numFmtId="182" fontId="3" fillId="8" borderId="10" xfId="74" applyNumberFormat="1" applyFont="1" applyFill="1" applyBorder="1" applyAlignment="1">
      <alignment horizontal="center" vertical="center" wrapText="1"/>
      <protection/>
    </xf>
    <xf numFmtId="182" fontId="3" fillId="8" borderId="9" xfId="75" applyNumberFormat="1" applyFont="1" applyFill="1" applyBorder="1" applyAlignment="1" applyProtection="1">
      <alignment horizontal="center" vertical="center" wrapText="1"/>
      <protection/>
    </xf>
    <xf numFmtId="183" fontId="3" fillId="0" borderId="10" xfId="75" applyNumberFormat="1" applyFont="1" applyFill="1" applyBorder="1" applyAlignment="1">
      <alignment horizontal="center" vertical="center"/>
      <protection/>
    </xf>
    <xf numFmtId="0" fontId="3" fillId="0" borderId="10" xfId="75" applyFont="1" applyFill="1" applyBorder="1" applyAlignment="1">
      <alignment horizontal="center" vertical="center"/>
      <protection/>
    </xf>
    <xf numFmtId="179" fontId="3" fillId="0" borderId="10" xfId="75" applyNumberFormat="1" applyFont="1" applyFill="1" applyBorder="1" applyAlignment="1">
      <alignment horizontal="center" vertical="center"/>
      <protection/>
    </xf>
    <xf numFmtId="179" fontId="3" fillId="8" borderId="10" xfId="75" applyNumberFormat="1" applyFont="1" applyFill="1" applyBorder="1" applyAlignment="1">
      <alignment horizontal="center" vertical="center"/>
      <protection/>
    </xf>
    <xf numFmtId="0" fontId="3" fillId="8" borderId="10" xfId="75" applyFont="1" applyFill="1" applyBorder="1" applyAlignment="1">
      <alignment horizontal="center" vertical="center" wrapText="1"/>
      <protection/>
    </xf>
    <xf numFmtId="182" fontId="3" fillId="8" borderId="10" xfId="75" applyNumberFormat="1" applyFont="1" applyFill="1" applyBorder="1" applyAlignment="1" applyProtection="1">
      <alignment horizontal="center" vertical="center" wrapText="1"/>
      <protection/>
    </xf>
    <xf numFmtId="182" fontId="3" fillId="8" borderId="10" xfId="75" applyNumberFormat="1" applyFont="1" applyFill="1" applyBorder="1" applyAlignment="1" applyProtection="1">
      <alignment horizontal="center" vertical="center" wrapText="1"/>
      <protection locked="0"/>
    </xf>
    <xf numFmtId="182" fontId="3" fillId="0" borderId="10" xfId="75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75" applyNumberFormat="1" applyFont="1" applyFill="1" applyBorder="1" applyAlignment="1" applyProtection="1">
      <alignment horizontal="center" vertical="center"/>
      <protection/>
    </xf>
    <xf numFmtId="0" fontId="3" fillId="0" borderId="21" xfId="75" applyNumberFormat="1" applyFont="1" applyFill="1" applyBorder="1" applyAlignment="1" applyProtection="1">
      <alignment vertical="center"/>
      <protection/>
    </xf>
    <xf numFmtId="0" fontId="3" fillId="8" borderId="10" xfId="75" applyFont="1" applyFill="1" applyBorder="1" applyAlignment="1">
      <alignment horizontal="center" vertical="center"/>
      <protection/>
    </xf>
    <xf numFmtId="176" fontId="2" fillId="0" borderId="10" xfId="75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75" applyFill="1" applyBorder="1" applyAlignment="1">
      <alignment horizontal="center" vertical="center"/>
      <protection/>
    </xf>
    <xf numFmtId="0" fontId="2" fillId="0" borderId="0" xfId="75" applyFill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 vertical="top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5" fillId="8" borderId="10" xfId="0" applyNumberFormat="1" applyFont="1" applyFill="1" applyBorder="1" applyAlignment="1" applyProtection="1">
      <alignment horizontal="centerContinuous" vertical="center"/>
      <protection/>
    </xf>
    <xf numFmtId="0" fontId="5" fillId="8" borderId="10" xfId="0" applyNumberFormat="1" applyFont="1" applyFill="1" applyBorder="1" applyAlignment="1" applyProtection="1">
      <alignment horizontal="center" vertical="center" wrapText="1"/>
      <protection/>
    </xf>
    <xf numFmtId="0" fontId="5" fillId="8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77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left"/>
      <protection/>
    </xf>
    <xf numFmtId="178" fontId="3" fillId="8" borderId="10" xfId="0" applyNumberFormat="1" applyFont="1" applyFill="1" applyBorder="1" applyAlignment="1">
      <alignment horizontal="center" vertical="center" wrapText="1"/>
    </xf>
    <xf numFmtId="4" fontId="3" fillId="8" borderId="10" xfId="0" applyNumberFormat="1" applyFont="1" applyFill="1" applyBorder="1" applyAlignment="1">
      <alignment horizontal="center" vertical="center" wrapText="1"/>
    </xf>
    <xf numFmtId="0" fontId="2" fillId="0" borderId="0" xfId="76" applyFill="1" applyAlignment="1">
      <alignment vertical="center"/>
      <protection/>
    </xf>
    <xf numFmtId="0" fontId="3" fillId="0" borderId="0" xfId="76" applyFont="1" applyAlignment="1">
      <alignment horizontal="center" vertical="center"/>
      <protection/>
    </xf>
    <xf numFmtId="0" fontId="3" fillId="0" borderId="0" xfId="76" applyFont="1" applyAlignment="1">
      <alignment horizontal="centerContinuous" vertical="center"/>
      <protection/>
    </xf>
    <xf numFmtId="0" fontId="2" fillId="0" borderId="0" xfId="76">
      <alignment vertical="center"/>
      <protection/>
    </xf>
    <xf numFmtId="0" fontId="6" fillId="8" borderId="0" xfId="76" applyNumberFormat="1" applyFont="1" applyFill="1" applyAlignment="1" applyProtection="1">
      <alignment horizontal="center" vertical="center"/>
      <protection/>
    </xf>
    <xf numFmtId="0" fontId="3" fillId="8" borderId="10" xfId="76" applyFont="1" applyFill="1" applyBorder="1" applyAlignment="1">
      <alignment horizontal="center" vertical="center" wrapText="1"/>
      <protection/>
    </xf>
    <xf numFmtId="0" fontId="3" fillId="8" borderId="10" xfId="76" applyNumberFormat="1" applyFont="1" applyFill="1" applyBorder="1" applyAlignment="1" applyProtection="1">
      <alignment horizontal="center" vertical="center" wrapText="1"/>
      <protection/>
    </xf>
    <xf numFmtId="0" fontId="3" fillId="8" borderId="10" xfId="76" applyNumberFormat="1" applyFont="1" applyFill="1" applyBorder="1" applyAlignment="1" applyProtection="1">
      <alignment horizontal="center" vertical="center"/>
      <protection/>
    </xf>
    <xf numFmtId="0" fontId="3" fillId="8" borderId="12" xfId="76" applyFont="1" applyFill="1" applyBorder="1" applyAlignment="1">
      <alignment horizontal="center" vertical="center" wrapText="1"/>
      <protection/>
    </xf>
    <xf numFmtId="176" fontId="3" fillId="8" borderId="10" xfId="76" applyNumberFormat="1" applyFont="1" applyFill="1" applyBorder="1" applyAlignment="1" applyProtection="1">
      <alignment horizontal="right" vertical="center" wrapText="1"/>
      <protection/>
    </xf>
    <xf numFmtId="0" fontId="3" fillId="0" borderId="0" xfId="76" applyFont="1" applyFill="1" applyAlignment="1">
      <alignment horizontal="center" vertical="center"/>
      <protection/>
    </xf>
    <xf numFmtId="0" fontId="3" fillId="0" borderId="21" xfId="76" applyNumberFormat="1" applyFont="1" applyFill="1" applyBorder="1" applyAlignment="1" applyProtection="1">
      <alignment horizontal="right" vertical="center"/>
      <protection/>
    </xf>
    <xf numFmtId="0" fontId="3" fillId="0" borderId="0" xfId="76" applyFont="1" applyBorder="1" applyAlignment="1">
      <alignment horizontal="center" vertical="center"/>
      <protection/>
    </xf>
    <xf numFmtId="0" fontId="3" fillId="0" borderId="0" xfId="76" applyFont="1" applyFill="1" applyBorder="1" applyAlignment="1">
      <alignment horizontal="center" vertical="center"/>
      <protection/>
    </xf>
    <xf numFmtId="0" fontId="3" fillId="0" borderId="0" xfId="76" applyFont="1" applyFill="1" applyAlignment="1">
      <alignment horizontal="centerContinuous" vertical="center"/>
      <protection/>
    </xf>
    <xf numFmtId="0" fontId="8" fillId="8" borderId="10" xfId="74" applyFont="1" applyFill="1" applyBorder="1" applyAlignment="1">
      <alignment horizontal="center" vertical="center" wrapText="1"/>
      <protection/>
    </xf>
    <xf numFmtId="178" fontId="0" fillId="0" borderId="0" xfId="0" applyNumberFormat="1" applyAlignment="1">
      <alignment/>
    </xf>
    <xf numFmtId="178" fontId="3" fillId="8" borderId="17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right" vertical="center" wrapText="1"/>
    </xf>
    <xf numFmtId="0" fontId="0" fillId="0" borderId="21" xfId="0" applyBorder="1" applyAlignment="1">
      <alignment horizontal="right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0" xfId="74" applyFont="1" applyFill="1" applyAlignment="1">
      <alignment horizontal="centerContinuous" vertical="center"/>
      <protection/>
    </xf>
    <xf numFmtId="0" fontId="3" fillId="0" borderId="0" xfId="74" applyFont="1" applyAlignment="1">
      <alignment horizontal="centerContinuous" vertical="center"/>
      <protection/>
    </xf>
    <xf numFmtId="0" fontId="3" fillId="0" borderId="0" xfId="74" applyFont="1" applyAlignment="1">
      <alignment horizontal="right" vertical="center" wrapText="1"/>
      <protection/>
    </xf>
    <xf numFmtId="0" fontId="6" fillId="0" borderId="0" xfId="74" applyNumberFormat="1" applyFont="1" applyFill="1" applyAlignment="1" applyProtection="1">
      <alignment horizontal="center" vertical="center" wrapText="1"/>
      <protection/>
    </xf>
    <xf numFmtId="0" fontId="3" fillId="0" borderId="21" xfId="74" applyFont="1" applyBorder="1" applyAlignment="1">
      <alignment horizontal="centerContinuous" vertical="center" wrapText="1"/>
      <protection/>
    </xf>
    <xf numFmtId="0" fontId="3" fillId="0" borderId="0" xfId="74" applyFont="1" applyAlignment="1">
      <alignment horizontal="left" vertical="center" wrapText="1"/>
      <protection/>
    </xf>
    <xf numFmtId="0" fontId="3" fillId="8" borderId="10" xfId="0" applyFont="1" applyFill="1" applyBorder="1" applyAlignment="1">
      <alignment horizontal="center" vertical="center"/>
    </xf>
    <xf numFmtId="0" fontId="3" fillId="8" borderId="10" xfId="74" applyNumberFormat="1" applyFont="1" applyFill="1" applyBorder="1" applyAlignment="1" applyProtection="1">
      <alignment horizontal="center" vertical="center" wrapText="1"/>
      <protection/>
    </xf>
    <xf numFmtId="0" fontId="3" fillId="0" borderId="10" xfId="74" applyFont="1" applyFill="1" applyBorder="1" applyAlignment="1">
      <alignment horizontal="center" vertical="center" wrapText="1"/>
      <protection/>
    </xf>
    <xf numFmtId="178" fontId="3" fillId="0" borderId="10" xfId="74" applyNumberFormat="1" applyFont="1" applyFill="1" applyBorder="1" applyAlignment="1" applyProtection="1">
      <alignment horizontal="center" vertical="center" wrapText="1"/>
      <protection/>
    </xf>
    <xf numFmtId="0" fontId="3" fillId="0" borderId="0" xfId="74" applyNumberFormat="1" applyFont="1" applyFill="1" applyAlignment="1" applyProtection="1">
      <alignment vertical="center" wrapText="1"/>
      <protection/>
    </xf>
    <xf numFmtId="0" fontId="3" fillId="0" borderId="0" xfId="74" applyNumberFormat="1" applyFont="1" applyFill="1" applyAlignment="1" applyProtection="1">
      <alignment horizontal="center" vertical="center" wrapText="1"/>
      <protection/>
    </xf>
    <xf numFmtId="0" fontId="2" fillId="0" borderId="21" xfId="74" applyNumberFormat="1" applyFont="1" applyFill="1" applyBorder="1" applyAlignment="1" applyProtection="1">
      <alignment vertical="center"/>
      <protection/>
    </xf>
    <xf numFmtId="0" fontId="2" fillId="0" borderId="21" xfId="74" applyNumberFormat="1" applyFont="1" applyFill="1" applyBorder="1" applyAlignment="1" applyProtection="1">
      <alignment horizontal="center" vertical="center"/>
      <protection/>
    </xf>
    <xf numFmtId="0" fontId="2" fillId="8" borderId="10" xfId="74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3" fillId="0" borderId="10" xfId="80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79" applyNumberFormat="1" applyFont="1" applyFill="1" applyBorder="1" applyAlignment="1" applyProtection="1">
      <alignment horizontal="center" vertical="center" wrapText="1"/>
      <protection/>
    </xf>
    <xf numFmtId="0" fontId="3" fillId="0" borderId="10" xfId="79" applyFont="1" applyFill="1" applyBorder="1" applyAlignment="1">
      <alignment horizontal="center" vertical="center" wrapText="1"/>
      <protection/>
    </xf>
    <xf numFmtId="0" fontId="3" fillId="0" borderId="14" xfId="8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78" applyFont="1" applyAlignment="1">
      <alignment horizontal="center" vertical="center" wrapText="1"/>
      <protection/>
    </xf>
    <xf numFmtId="0" fontId="3" fillId="0" borderId="0" xfId="81" applyFont="1" applyAlignment="1">
      <alignment horizontal="centerContinuous" vertical="center"/>
      <protection/>
    </xf>
    <xf numFmtId="0" fontId="2" fillId="0" borderId="0" xfId="81">
      <alignment vertical="center"/>
      <protection/>
    </xf>
    <xf numFmtId="0" fontId="3" fillId="0" borderId="0" xfId="81" applyFont="1" applyAlignment="1">
      <alignment horizontal="right" vertical="center" wrapText="1"/>
      <protection/>
    </xf>
    <xf numFmtId="0" fontId="6" fillId="0" borderId="0" xfId="81" applyNumberFormat="1" applyFont="1" applyFill="1" applyAlignment="1" applyProtection="1">
      <alignment horizontal="center" vertical="center" wrapText="1"/>
      <protection/>
    </xf>
    <xf numFmtId="0" fontId="3" fillId="0" borderId="21" xfId="81" applyFont="1" applyBorder="1" applyAlignment="1">
      <alignment horizontal="centerContinuous" vertical="center" wrapText="1"/>
      <protection/>
    </xf>
    <xf numFmtId="0" fontId="3" fillId="0" borderId="0" xfId="81" applyFont="1" applyAlignment="1">
      <alignment horizontal="left" vertical="center" wrapText="1"/>
      <protection/>
    </xf>
    <xf numFmtId="0" fontId="3" fillId="8" borderId="10" xfId="81" applyNumberFormat="1" applyFont="1" applyFill="1" applyBorder="1" applyAlignment="1" applyProtection="1">
      <alignment horizontal="center" vertical="center" wrapText="1"/>
      <protection/>
    </xf>
    <xf numFmtId="0" fontId="3" fillId="8" borderId="10" xfId="81" applyNumberFormat="1" applyFont="1" applyFill="1" applyBorder="1" applyAlignment="1" applyProtection="1">
      <alignment horizontal="center" vertical="center"/>
      <protection/>
    </xf>
    <xf numFmtId="0" fontId="3" fillId="8" borderId="10" xfId="81" applyFont="1" applyFill="1" applyBorder="1" applyAlignment="1">
      <alignment horizontal="center" vertical="center" wrapText="1"/>
      <protection/>
    </xf>
    <xf numFmtId="178" fontId="3" fillId="8" borderId="10" xfId="81" applyNumberFormat="1" applyFont="1" applyFill="1" applyBorder="1" applyAlignment="1">
      <alignment horizontal="center" vertical="center" wrapText="1"/>
      <protection/>
    </xf>
    <xf numFmtId="178" fontId="3" fillId="0" borderId="10" xfId="81" applyNumberFormat="1" applyFont="1" applyFill="1" applyBorder="1" applyAlignment="1" applyProtection="1">
      <alignment horizontal="center" vertical="center" wrapText="1"/>
      <protection/>
    </xf>
    <xf numFmtId="0" fontId="3" fillId="0" borderId="0" xfId="81" applyFont="1" applyFill="1" applyAlignment="1">
      <alignment horizontal="centerContinuous" vertical="center"/>
      <protection/>
    </xf>
    <xf numFmtId="0" fontId="2" fillId="0" borderId="0" xfId="81" applyFill="1">
      <alignment vertical="center"/>
      <protection/>
    </xf>
    <xf numFmtId="0" fontId="3" fillId="0" borderId="0" xfId="81" applyNumberFormat="1" applyFont="1" applyFill="1" applyAlignment="1" applyProtection="1">
      <alignment horizontal="right" vertical="center" wrapText="1"/>
      <protection/>
    </xf>
    <xf numFmtId="0" fontId="3" fillId="0" borderId="0" xfId="81" applyNumberFormat="1" applyFont="1" applyFill="1" applyAlignment="1" applyProtection="1">
      <alignment vertical="center" wrapText="1"/>
      <protection/>
    </xf>
    <xf numFmtId="0" fontId="3" fillId="0" borderId="21" xfId="81" applyNumberFormat="1" applyFont="1" applyFill="1" applyBorder="1" applyAlignment="1" applyProtection="1">
      <alignment horizontal="right" vertical="center" wrapText="1"/>
      <protection/>
    </xf>
    <xf numFmtId="0" fontId="3" fillId="0" borderId="0" xfId="81" applyNumberFormat="1" applyFont="1" applyFill="1" applyAlignment="1" applyProtection="1">
      <alignment horizontal="center" wrapText="1"/>
      <protection/>
    </xf>
    <xf numFmtId="182" fontId="3" fillId="0" borderId="0" xfId="81" applyNumberFormat="1" applyFont="1" applyFill="1" applyAlignment="1">
      <alignment horizontal="right" vertical="center"/>
      <protection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right" vertical="center"/>
    </xf>
    <xf numFmtId="0" fontId="3" fillId="8" borderId="0" xfId="8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3" fillId="8" borderId="0" xfId="78" applyFont="1" applyFill="1" applyAlignment="1">
      <alignment vertical="center"/>
      <protection/>
    </xf>
    <xf numFmtId="0" fontId="2" fillId="0" borderId="0" xfId="78" applyFill="1" applyAlignment="1">
      <alignment vertical="center"/>
      <protection/>
    </xf>
    <xf numFmtId="49" fontId="3" fillId="8" borderId="0" xfId="78" applyNumberFormat="1" applyFont="1" applyFill="1" applyAlignment="1">
      <alignment horizontal="center" vertical="center"/>
      <protection/>
    </xf>
    <xf numFmtId="0" fontId="3" fillId="8" borderId="0" xfId="78" applyFont="1" applyFill="1" applyAlignment="1">
      <alignment horizontal="left" vertical="center"/>
      <protection/>
    </xf>
    <xf numFmtId="179" fontId="3" fillId="8" borderId="0" xfId="78" applyNumberFormat="1" applyFont="1" applyFill="1" applyAlignment="1">
      <alignment horizontal="center" vertical="center"/>
      <protection/>
    </xf>
    <xf numFmtId="0" fontId="2" fillId="0" borderId="0" xfId="78">
      <alignment vertical="center"/>
      <protection/>
    </xf>
    <xf numFmtId="0" fontId="2" fillId="0" borderId="0" xfId="78" applyFont="1" applyAlignment="1">
      <alignment horizontal="centerContinuous" vertical="center"/>
      <protection/>
    </xf>
    <xf numFmtId="0" fontId="6" fillId="0" borderId="0" xfId="78" applyNumberFormat="1" applyFont="1" applyFill="1" applyAlignment="1" applyProtection="1">
      <alignment horizontal="center" vertical="center"/>
      <protection/>
    </xf>
    <xf numFmtId="0" fontId="3" fillId="8" borderId="13" xfId="78" applyFont="1" applyFill="1" applyBorder="1" applyAlignment="1">
      <alignment horizontal="centerContinuous" vertical="center"/>
      <protection/>
    </xf>
    <xf numFmtId="0" fontId="3" fillId="8" borderId="22" xfId="78" applyFont="1" applyFill="1" applyBorder="1" applyAlignment="1">
      <alignment horizontal="centerContinuous" vertical="center"/>
      <protection/>
    </xf>
    <xf numFmtId="0" fontId="3" fillId="0" borderId="9" xfId="78" applyNumberFormat="1" applyFont="1" applyFill="1" applyBorder="1" applyAlignment="1" applyProtection="1">
      <alignment horizontal="center" vertical="center" wrapText="1"/>
      <protection/>
    </xf>
    <xf numFmtId="0" fontId="3" fillId="8" borderId="13" xfId="78" applyFont="1" applyFill="1" applyBorder="1" applyAlignment="1">
      <alignment horizontal="center" vertical="center" wrapText="1"/>
      <protection/>
    </xf>
    <xf numFmtId="0" fontId="3" fillId="8" borderId="18" xfId="78" applyFont="1" applyFill="1" applyBorder="1" applyAlignment="1">
      <alignment horizontal="centerContinuous" vertical="center"/>
      <protection/>
    </xf>
    <xf numFmtId="0" fontId="3" fillId="8" borderId="9" xfId="78" applyNumberFormat="1" applyFont="1" applyFill="1" applyBorder="1" applyAlignment="1" applyProtection="1">
      <alignment horizontal="center" vertical="center"/>
      <protection/>
    </xf>
    <xf numFmtId="0" fontId="3" fillId="8" borderId="9" xfId="78" applyNumberFormat="1" applyFont="1" applyFill="1" applyBorder="1" applyAlignment="1" applyProtection="1">
      <alignment horizontal="center" vertical="center" wrapText="1"/>
      <protection/>
    </xf>
    <xf numFmtId="0" fontId="3" fillId="8" borderId="12" xfId="78" applyFont="1" applyFill="1" applyBorder="1" applyAlignment="1">
      <alignment horizontal="center" vertical="center" wrapText="1"/>
      <protection/>
    </xf>
    <xf numFmtId="0" fontId="3" fillId="0" borderId="10" xfId="78" applyNumberFormat="1" applyFont="1" applyFill="1" applyBorder="1" applyAlignment="1" applyProtection="1">
      <alignment horizontal="center" vertical="center" wrapText="1"/>
      <protection/>
    </xf>
    <xf numFmtId="0" fontId="3" fillId="8" borderId="17" xfId="78" applyFont="1" applyFill="1" applyBorder="1" applyAlignment="1">
      <alignment horizontal="center" vertical="center" wrapText="1"/>
      <protection/>
    </xf>
    <xf numFmtId="0" fontId="3" fillId="0" borderId="14" xfId="80" applyNumberFormat="1" applyFont="1" applyFill="1" applyBorder="1" applyAlignment="1" applyProtection="1">
      <alignment horizontal="center" vertical="center" wrapText="1"/>
      <protection locked="0"/>
    </xf>
    <xf numFmtId="178" fontId="3" fillId="8" borderId="13" xfId="78" applyNumberFormat="1" applyFont="1" applyFill="1" applyBorder="1" applyAlignment="1">
      <alignment horizontal="center" vertical="center" wrapText="1"/>
      <protection/>
    </xf>
    <xf numFmtId="178" fontId="3" fillId="0" borderId="10" xfId="78" applyNumberFormat="1" applyFont="1" applyFill="1" applyBorder="1" applyAlignment="1" applyProtection="1">
      <alignment horizontal="center" vertical="center" wrapText="1"/>
      <protection/>
    </xf>
    <xf numFmtId="49" fontId="3" fillId="0" borderId="14" xfId="80" applyNumberFormat="1" applyFont="1" applyFill="1" applyBorder="1" applyAlignment="1" applyProtection="1">
      <alignment horizontal="center" vertical="center" wrapText="1"/>
      <protection locked="0"/>
    </xf>
    <xf numFmtId="178" fontId="3" fillId="0" borderId="10" xfId="78" applyNumberFormat="1" applyFont="1" applyFill="1" applyBorder="1" applyAlignment="1">
      <alignment horizontal="center" vertical="center"/>
      <protection/>
    </xf>
    <xf numFmtId="49" fontId="3" fillId="0" borderId="0" xfId="78" applyNumberFormat="1" applyFont="1" applyFill="1" applyAlignment="1">
      <alignment horizontal="center" vertical="center"/>
      <protection/>
    </xf>
    <xf numFmtId="0" fontId="3" fillId="0" borderId="0" xfId="78" applyFont="1" applyFill="1" applyAlignment="1">
      <alignment horizontal="left" vertical="center"/>
      <protection/>
    </xf>
    <xf numFmtId="179" fontId="3" fillId="0" borderId="0" xfId="78" applyNumberFormat="1" applyFont="1" applyFill="1" applyAlignment="1">
      <alignment horizontal="center" vertical="center"/>
      <protection/>
    </xf>
    <xf numFmtId="179" fontId="3" fillId="8" borderId="0" xfId="78" applyNumberFormat="1" applyFont="1" applyFill="1" applyAlignment="1">
      <alignment vertical="center"/>
      <protection/>
    </xf>
    <xf numFmtId="0" fontId="3" fillId="8" borderId="10" xfId="78" applyNumberFormat="1" applyFont="1" applyFill="1" applyBorder="1" applyAlignment="1" applyProtection="1">
      <alignment horizontal="center" vertical="center"/>
      <protection/>
    </xf>
    <xf numFmtId="0" fontId="3" fillId="8" borderId="10" xfId="78" applyNumberFormat="1" applyFont="1" applyFill="1" applyBorder="1" applyAlignment="1" applyProtection="1">
      <alignment horizontal="center" vertical="center" wrapText="1"/>
      <protection/>
    </xf>
    <xf numFmtId="0" fontId="3" fillId="8" borderId="17" xfId="78" applyNumberFormat="1" applyFont="1" applyFill="1" applyBorder="1" applyAlignment="1" applyProtection="1">
      <alignment horizontal="center" vertical="center" wrapText="1"/>
      <protection/>
    </xf>
    <xf numFmtId="179" fontId="3" fillId="8" borderId="17" xfId="78" applyNumberFormat="1" applyFont="1" applyFill="1" applyBorder="1" applyAlignment="1" applyProtection="1">
      <alignment horizontal="center" vertical="center" wrapText="1"/>
      <protection/>
    </xf>
    <xf numFmtId="0" fontId="3" fillId="8" borderId="13" xfId="78" applyNumberFormat="1" applyFont="1" applyFill="1" applyBorder="1" applyAlignment="1" applyProtection="1">
      <alignment horizontal="center" vertical="center" wrapText="1"/>
      <protection/>
    </xf>
    <xf numFmtId="179" fontId="3" fillId="8" borderId="10" xfId="78" applyNumberFormat="1" applyFont="1" applyFill="1" applyBorder="1" applyAlignment="1" applyProtection="1">
      <alignment horizontal="center" vertical="center" wrapText="1"/>
      <protection/>
    </xf>
    <xf numFmtId="0" fontId="2" fillId="0" borderId="0" xfId="78" applyFont="1" applyAlignment="1">
      <alignment horizontal="right" vertical="center" wrapText="1"/>
      <protection/>
    </xf>
    <xf numFmtId="0" fontId="2" fillId="0" borderId="21" xfId="78" applyFont="1" applyBorder="1" applyAlignment="1">
      <alignment horizontal="left" vertical="center" wrapText="1"/>
      <protection/>
    </xf>
    <xf numFmtId="0" fontId="3" fillId="8" borderId="21" xfId="78" applyNumberFormat="1" applyFont="1" applyFill="1" applyBorder="1" applyAlignment="1" applyProtection="1">
      <alignment horizontal="right" vertical="center"/>
      <protection/>
    </xf>
    <xf numFmtId="0" fontId="2" fillId="8" borderId="11" xfId="78" applyFont="1" applyFill="1" applyBorder="1" applyAlignment="1">
      <alignment horizontal="center" vertical="center" wrapText="1"/>
      <protection/>
    </xf>
    <xf numFmtId="0" fontId="2" fillId="8" borderId="17" xfId="78" applyFont="1" applyFill="1" applyBorder="1" applyAlignment="1">
      <alignment horizontal="center" vertical="center" wrapText="1"/>
      <protection/>
    </xf>
    <xf numFmtId="0" fontId="2" fillId="8" borderId="11" xfId="78" applyFont="1" applyFill="1" applyBorder="1" applyAlignment="1" applyProtection="1">
      <alignment horizontal="center" vertical="center" wrapText="1"/>
      <protection locked="0"/>
    </xf>
    <xf numFmtId="0" fontId="2" fillId="8" borderId="10" xfId="78" applyFont="1" applyFill="1" applyBorder="1" applyAlignment="1">
      <alignment horizontal="center" vertical="center" wrapText="1"/>
      <protection/>
    </xf>
    <xf numFmtId="182" fontId="3" fillId="0" borderId="10" xfId="78" applyNumberFormat="1" applyFont="1" applyFill="1" applyBorder="1" applyAlignment="1" applyProtection="1">
      <alignment horizontal="right" vertical="center" wrapText="1"/>
      <protection/>
    </xf>
    <xf numFmtId="179" fontId="3" fillId="0" borderId="10" xfId="78" applyNumberFormat="1" applyFont="1" applyFill="1" applyBorder="1" applyAlignment="1">
      <alignment horizontal="center" vertical="center"/>
      <protection/>
    </xf>
    <xf numFmtId="0" fontId="2" fillId="0" borderId="0" xfId="78" applyFill="1">
      <alignment vertical="center"/>
      <protection/>
    </xf>
    <xf numFmtId="0" fontId="2" fillId="0" borderId="0" xfId="78" applyFont="1" applyFill="1" applyAlignment="1">
      <alignment horizontal="centerContinuous" vertical="center"/>
      <protection/>
    </xf>
    <xf numFmtId="0" fontId="2" fillId="0" borderId="0" xfId="79" applyFill="1">
      <alignment vertical="center"/>
      <protection/>
    </xf>
    <xf numFmtId="0" fontId="3" fillId="0" borderId="0" xfId="79" applyFont="1" applyAlignment="1">
      <alignment horizontal="centerContinuous" vertical="center"/>
      <protection/>
    </xf>
    <xf numFmtId="0" fontId="2" fillId="0" borderId="0" xfId="79">
      <alignment vertical="center"/>
      <protection/>
    </xf>
    <xf numFmtId="0" fontId="3" fillId="0" borderId="0" xfId="79" applyFont="1" applyAlignment="1">
      <alignment horizontal="right" vertical="center" wrapText="1"/>
      <protection/>
    </xf>
    <xf numFmtId="0" fontId="6" fillId="0" borderId="0" xfId="79" applyNumberFormat="1" applyFont="1" applyFill="1" applyAlignment="1" applyProtection="1">
      <alignment horizontal="center" vertical="center"/>
      <protection/>
    </xf>
    <xf numFmtId="0" fontId="3" fillId="0" borderId="0" xfId="79" applyFont="1" applyFill="1" applyAlignment="1">
      <alignment vertical="center" wrapText="1"/>
      <protection/>
    </xf>
    <xf numFmtId="0" fontId="3" fillId="0" borderId="21" xfId="79" applyFont="1" applyBorder="1" applyAlignment="1">
      <alignment horizontal="left" vertical="center" wrapText="1"/>
      <protection/>
    </xf>
    <xf numFmtId="0" fontId="3" fillId="0" borderId="0" xfId="79" applyFont="1" applyAlignment="1">
      <alignment horizontal="left" vertical="center" wrapText="1"/>
      <protection/>
    </xf>
    <xf numFmtId="49" fontId="3" fillId="8" borderId="10" xfId="79" applyNumberFormat="1" applyFont="1" applyFill="1" applyBorder="1" applyAlignment="1" applyProtection="1">
      <alignment horizontal="center" vertical="center" wrapText="1"/>
      <protection/>
    </xf>
    <xf numFmtId="0" fontId="3" fillId="8" borderId="9" xfId="79" applyFont="1" applyFill="1" applyBorder="1" applyAlignment="1">
      <alignment horizontal="center" vertical="center" wrapText="1"/>
      <protection/>
    </xf>
    <xf numFmtId="0" fontId="3" fillId="8" borderId="10" xfId="79" applyNumberFormat="1" applyFont="1" applyFill="1" applyBorder="1" applyAlignment="1" applyProtection="1">
      <alignment horizontal="center" vertical="center" wrapText="1"/>
      <protection/>
    </xf>
    <xf numFmtId="0" fontId="3" fillId="8" borderId="10" xfId="79" applyFont="1" applyFill="1" applyBorder="1" applyAlignment="1">
      <alignment horizontal="center" vertical="center" wrapText="1"/>
      <protection/>
    </xf>
    <xf numFmtId="0" fontId="3" fillId="8" borderId="13" xfId="79" applyFont="1" applyFill="1" applyBorder="1" applyAlignment="1">
      <alignment horizontal="center" vertical="center" wrapText="1"/>
      <protection/>
    </xf>
    <xf numFmtId="0" fontId="3" fillId="0" borderId="13" xfId="79" applyFont="1" applyFill="1" applyBorder="1" applyAlignment="1">
      <alignment horizontal="center" vertical="center" wrapText="1"/>
      <protection/>
    </xf>
    <xf numFmtId="176" fontId="3" fillId="0" borderId="13" xfId="79" applyNumberFormat="1" applyFont="1" applyFill="1" applyBorder="1" applyAlignment="1">
      <alignment horizontal="center" vertical="center" wrapText="1"/>
      <protection/>
    </xf>
    <xf numFmtId="176" fontId="3" fillId="0" borderId="10" xfId="79" applyNumberFormat="1" applyFont="1" applyFill="1" applyBorder="1" applyAlignment="1" applyProtection="1">
      <alignment horizontal="center" vertical="center" wrapText="1"/>
      <protection/>
    </xf>
    <xf numFmtId="176" fontId="3" fillId="0" borderId="10" xfId="79" applyNumberFormat="1" applyFont="1" applyFill="1" applyBorder="1" applyAlignment="1" applyProtection="1">
      <alignment horizontal="right" vertical="center" wrapText="1"/>
      <protection/>
    </xf>
    <xf numFmtId="49" fontId="3" fillId="0" borderId="10" xfId="79" applyNumberFormat="1" applyFont="1" applyFill="1" applyBorder="1" applyAlignment="1">
      <alignment horizontal="center" vertical="center" wrapText="1"/>
      <protection/>
    </xf>
    <xf numFmtId="0" fontId="3" fillId="0" borderId="10" xfId="79" applyFont="1" applyFill="1" applyBorder="1" applyAlignment="1">
      <alignment horizontal="centerContinuous" vertical="center"/>
      <protection/>
    </xf>
    <xf numFmtId="0" fontId="3" fillId="0" borderId="0" xfId="79" applyFont="1" applyFill="1" applyAlignment="1">
      <alignment horizontal="centerContinuous" vertical="center"/>
      <protection/>
    </xf>
    <xf numFmtId="0" fontId="3" fillId="0" borderId="0" xfId="79" applyFont="1" applyAlignment="1">
      <alignment horizontal="right" vertical="top"/>
      <protection/>
    </xf>
    <xf numFmtId="0" fontId="3" fillId="0" borderId="0" xfId="79" applyFont="1" applyAlignment="1">
      <alignment horizontal="center" vertical="center" wrapText="1"/>
      <protection/>
    </xf>
    <xf numFmtId="0" fontId="3" fillId="0" borderId="21" xfId="79" applyNumberFormat="1" applyFont="1" applyFill="1" applyBorder="1" applyAlignment="1" applyProtection="1">
      <alignment horizontal="right" vertical="center"/>
      <protection/>
    </xf>
    <xf numFmtId="0" fontId="3" fillId="8" borderId="19" xfId="79" applyNumberFormat="1" applyFont="1" applyFill="1" applyBorder="1" applyAlignment="1" applyProtection="1">
      <alignment horizontal="center" vertical="center"/>
      <protection/>
    </xf>
    <xf numFmtId="0" fontId="3" fillId="8" borderId="17" xfId="79" applyNumberFormat="1" applyFont="1" applyFill="1" applyBorder="1" applyAlignment="1" applyProtection="1">
      <alignment horizontal="center" vertical="center"/>
      <protection/>
    </xf>
    <xf numFmtId="0" fontId="3" fillId="8" borderId="9" xfId="79" applyNumberFormat="1" applyFont="1" applyFill="1" applyBorder="1" applyAlignment="1" applyProtection="1">
      <alignment horizontal="center" vertical="center"/>
      <protection/>
    </xf>
    <xf numFmtId="0" fontId="3" fillId="8" borderId="10" xfId="79" applyNumberFormat="1" applyFont="1" applyFill="1" applyBorder="1" applyAlignment="1" applyProtection="1">
      <alignment horizontal="center" vertical="center"/>
      <protection/>
    </xf>
    <xf numFmtId="0" fontId="2" fillId="8" borderId="13" xfId="79" applyFill="1" applyBorder="1" applyAlignment="1">
      <alignment horizontal="center" vertical="center"/>
      <protection/>
    </xf>
    <xf numFmtId="0" fontId="3" fillId="8" borderId="12" xfId="79" applyFont="1" applyFill="1" applyBorder="1" applyAlignment="1">
      <alignment horizontal="center" vertical="center"/>
      <protection/>
    </xf>
    <xf numFmtId="0" fontId="2" fillId="0" borderId="0" xfId="80" applyFill="1">
      <alignment vertical="center"/>
      <protection/>
    </xf>
    <xf numFmtId="0" fontId="3" fillId="0" borderId="0" xfId="80" applyFont="1" applyAlignment="1">
      <alignment horizontal="centerContinuous" vertical="center"/>
      <protection/>
    </xf>
    <xf numFmtId="0" fontId="2" fillId="0" borderId="0" xfId="80">
      <alignment vertical="center"/>
      <protection/>
    </xf>
    <xf numFmtId="0" fontId="3" fillId="0" borderId="0" xfId="80" applyFont="1" applyAlignment="1">
      <alignment horizontal="right" vertical="center"/>
      <protection/>
    </xf>
    <xf numFmtId="0" fontId="6" fillId="0" borderId="0" xfId="80" applyNumberFormat="1" applyFont="1" applyFill="1" applyAlignment="1" applyProtection="1">
      <alignment horizontal="center" vertical="center"/>
      <protection/>
    </xf>
    <xf numFmtId="0" fontId="5" fillId="0" borderId="0" xfId="80" applyFont="1" applyAlignment="1">
      <alignment horizontal="center" vertical="center"/>
      <protection/>
    </xf>
    <xf numFmtId="0" fontId="3" fillId="0" borderId="0" xfId="80" applyFont="1" applyAlignment="1">
      <alignment horizontal="center" vertical="center"/>
      <protection/>
    </xf>
    <xf numFmtId="0" fontId="3" fillId="0" borderId="21" xfId="80" applyFont="1" applyBorder="1" applyAlignment="1">
      <alignment horizontal="left" vertical="center" wrapText="1"/>
      <protection/>
    </xf>
    <xf numFmtId="0" fontId="3" fillId="0" borderId="0" xfId="80" applyFont="1" applyAlignment="1">
      <alignment horizontal="left" vertical="center" wrapText="1"/>
      <protection/>
    </xf>
    <xf numFmtId="0" fontId="3" fillId="8" borderId="9" xfId="80" applyFont="1" applyFill="1" applyBorder="1" applyAlignment="1">
      <alignment horizontal="center" vertical="center" wrapText="1"/>
      <protection/>
    </xf>
    <xf numFmtId="0" fontId="3" fillId="8" borderId="10" xfId="80" applyNumberFormat="1" applyFont="1" applyFill="1" applyBorder="1" applyAlignment="1" applyProtection="1">
      <alignment horizontal="center" vertical="center" wrapText="1"/>
      <protection/>
    </xf>
    <xf numFmtId="0" fontId="3" fillId="8" borderId="10" xfId="80" applyFont="1" applyFill="1" applyBorder="1" applyAlignment="1">
      <alignment horizontal="center" vertical="center" wrapText="1"/>
      <protection/>
    </xf>
    <xf numFmtId="0" fontId="3" fillId="8" borderId="13" xfId="80" applyFont="1" applyFill="1" applyBorder="1" applyAlignment="1">
      <alignment horizontal="center" vertical="center" wrapText="1"/>
      <protection/>
    </xf>
    <xf numFmtId="180" fontId="3" fillId="0" borderId="9" xfId="80" applyNumberFormat="1" applyFont="1" applyFill="1" applyBorder="1" applyAlignment="1" applyProtection="1">
      <alignment horizontal="center" vertical="center" wrapText="1"/>
      <protection/>
    </xf>
    <xf numFmtId="180" fontId="3" fillId="0" borderId="10" xfId="80" applyNumberFormat="1" applyFont="1" applyFill="1" applyBorder="1" applyAlignment="1" applyProtection="1">
      <alignment horizontal="center" vertical="center" wrapText="1"/>
      <protection/>
    </xf>
    <xf numFmtId="180" fontId="3" fillId="0" borderId="14" xfId="80" applyNumberFormat="1" applyFont="1" applyFill="1" applyBorder="1" applyAlignment="1" applyProtection="1">
      <alignment horizontal="center" vertical="center" wrapText="1"/>
      <protection/>
    </xf>
    <xf numFmtId="180" fontId="3" fillId="0" borderId="9" xfId="80" applyNumberFormat="1" applyFont="1" applyFill="1" applyBorder="1" applyAlignment="1" applyProtection="1">
      <alignment horizontal="right" vertical="center" wrapText="1"/>
      <protection/>
    </xf>
    <xf numFmtId="180" fontId="3" fillId="0" borderId="9" xfId="8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80" applyFont="1" applyFill="1" applyAlignment="1">
      <alignment horizontal="centerContinuous" vertical="center"/>
      <protection/>
    </xf>
    <xf numFmtId="0" fontId="3" fillId="0" borderId="0" xfId="80" applyFont="1" applyFill="1" applyAlignment="1">
      <alignment horizontal="center" vertical="center"/>
      <protection/>
    </xf>
    <xf numFmtId="49" fontId="2" fillId="0" borderId="0" xfId="0" applyNumberFormat="1" applyFont="1" applyFill="1" applyAlignment="1" applyProtection="1">
      <alignment horizontal="right" vertical="top"/>
      <protection/>
    </xf>
    <xf numFmtId="0" fontId="3" fillId="0" borderId="0" xfId="80" applyNumberFormat="1" applyFont="1" applyFill="1" applyBorder="1" applyAlignment="1" applyProtection="1">
      <alignment horizontal="right" vertical="center" wrapText="1"/>
      <protection/>
    </xf>
    <xf numFmtId="0" fontId="3" fillId="8" borderId="17" xfId="80" applyFont="1" applyFill="1" applyBorder="1" applyAlignment="1">
      <alignment horizontal="center" vertical="center" wrapText="1"/>
      <protection/>
    </xf>
    <xf numFmtId="0" fontId="2" fillId="0" borderId="10" xfId="80" applyNumberFormat="1" applyFont="1" applyFill="1" applyBorder="1" applyAlignment="1" applyProtection="1">
      <alignment vertical="center"/>
      <protection/>
    </xf>
    <xf numFmtId="0" fontId="3" fillId="8" borderId="13" xfId="80" applyFont="1" applyFill="1" applyBorder="1" applyAlignment="1">
      <alignment horizontal="center" vertical="center"/>
      <protection/>
    </xf>
    <xf numFmtId="180" fontId="3" fillId="0" borderId="10" xfId="80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0" applyNumberFormat="1" applyFont="1" applyFill="1" applyBorder="1" applyAlignment="1" applyProtection="1">
      <alignment horizontal="left" vertical="center"/>
      <protection/>
    </xf>
    <xf numFmtId="177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77" fontId="3" fillId="0" borderId="10" xfId="0" applyNumberFormat="1" applyFont="1" applyFill="1" applyBorder="1" applyAlignment="1">
      <alignment horizontal="right" vertical="center" wrapText="1"/>
    </xf>
    <xf numFmtId="0" fontId="3" fillId="0" borderId="10" xfId="83" applyFont="1" applyFill="1" applyBorder="1">
      <alignment vertical="center"/>
      <protection/>
    </xf>
    <xf numFmtId="0" fontId="3" fillId="0" borderId="10" xfId="0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 applyProtection="1">
      <alignment horizontal="left" vertical="center"/>
      <protection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_01024199FB0E4AA990B5AE7002822FBB" xfId="53"/>
    <cellStyle name="20% - 强调文字颜色 1" xfId="54"/>
    <cellStyle name="常规 4_06一般公共预算基本支出表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5E9FB8AE66E14E3CBF0A58F4E691094F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4" xfId="70"/>
    <cellStyle name="常规 5" xfId="71"/>
    <cellStyle name="常规_0B6CD2B80CC44853A61EA0F3C70718A7" xfId="72"/>
    <cellStyle name="常规_16D242D3E8CA48A39E7BABAD4C2ADF34" xfId="73"/>
    <cellStyle name="常规_39487248717147F198562F069F2ADD01" xfId="74"/>
    <cellStyle name="常规_76F45534EFC8460DA0F4824A8C8A34BC" xfId="75"/>
    <cellStyle name="常规_895BA4DC252E44F38DB6B1093505760C" xfId="76"/>
    <cellStyle name="常规_9BD24174709145A1A19E8F64762D88B5" xfId="77"/>
    <cellStyle name="常规_AB1B1E38243A4EE5BA45BBBA49A942B7" xfId="78"/>
    <cellStyle name="常规_EA9ADEE351EC4FBE8D6B10FECBD78F3B" xfId="79"/>
    <cellStyle name="常规_F2C9F44EAE6D41698431DB70DDBCF964" xfId="80"/>
    <cellStyle name="常规_FA85956AF29D46888C80C611E9FB4855" xfId="81"/>
    <cellStyle name="常规_FDEBF98641054675A285ACB70D2F65A1" xfId="82"/>
    <cellStyle name="常规_部门收支总表" xfId="83"/>
    <cellStyle name="常规_工资福利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tabSelected="1" workbookViewId="0" topLeftCell="A1">
      <selection activeCell="E14" sqref="E14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372"/>
      <c r="B1" s="373"/>
      <c r="C1" s="373"/>
      <c r="D1" s="373"/>
      <c r="E1" s="373"/>
      <c r="H1" s="549" t="s">
        <v>0</v>
      </c>
    </row>
    <row r="2" spans="1:8" ht="20.25" customHeight="1">
      <c r="A2" s="375" t="s">
        <v>1</v>
      </c>
      <c r="B2" s="375"/>
      <c r="C2" s="375"/>
      <c r="D2" s="375"/>
      <c r="E2" s="375"/>
      <c r="F2" s="375"/>
      <c r="G2" s="375"/>
      <c r="H2" s="375"/>
    </row>
    <row r="3" spans="1:8" ht="16.5" customHeight="1">
      <c r="A3" s="555" t="s">
        <v>2</v>
      </c>
      <c r="B3" s="555"/>
      <c r="C3" s="555"/>
      <c r="D3" s="376"/>
      <c r="E3" s="377"/>
      <c r="H3" s="378" t="s">
        <v>3</v>
      </c>
    </row>
    <row r="4" spans="1:8" ht="16.5" customHeight="1">
      <c r="A4" s="379" t="s">
        <v>4</v>
      </c>
      <c r="B4" s="379"/>
      <c r="C4" s="381" t="s">
        <v>5</v>
      </c>
      <c r="D4" s="381"/>
      <c r="E4" s="381"/>
      <c r="F4" s="381"/>
      <c r="G4" s="381"/>
      <c r="H4" s="381"/>
    </row>
    <row r="5" spans="1:8" ht="15" customHeight="1">
      <c r="A5" s="380" t="s">
        <v>6</v>
      </c>
      <c r="B5" s="380" t="s">
        <v>7</v>
      </c>
      <c r="C5" s="381" t="s">
        <v>8</v>
      </c>
      <c r="D5" s="380" t="s">
        <v>7</v>
      </c>
      <c r="E5" s="381" t="s">
        <v>9</v>
      </c>
      <c r="F5" s="380" t="s">
        <v>7</v>
      </c>
      <c r="G5" s="381" t="s">
        <v>10</v>
      </c>
      <c r="H5" s="380" t="s">
        <v>7</v>
      </c>
    </row>
    <row r="6" spans="1:8" s="25" customFormat="1" ht="15" customHeight="1">
      <c r="A6" s="382" t="s">
        <v>11</v>
      </c>
      <c r="B6" s="383">
        <f>SUM(B7:B8)</f>
        <v>91.55999999999999</v>
      </c>
      <c r="C6" s="382" t="s">
        <v>12</v>
      </c>
      <c r="D6" s="556">
        <f>B6</f>
        <v>91.55999999999999</v>
      </c>
      <c r="E6" s="382" t="s">
        <v>13</v>
      </c>
      <c r="F6" s="383">
        <f>SUM(F7:F9)</f>
        <v>78.55999999999999</v>
      </c>
      <c r="G6" s="385" t="s">
        <v>14</v>
      </c>
      <c r="H6" s="557">
        <f>F7</f>
        <v>66.6</v>
      </c>
    </row>
    <row r="7" spans="1:8" s="25" customFormat="1" ht="15" customHeight="1">
      <c r="A7" s="382" t="s">
        <v>15</v>
      </c>
      <c r="B7" s="383">
        <f>'2 收入总表'!C7</f>
        <v>91.55999999999999</v>
      </c>
      <c r="C7" s="385" t="s">
        <v>16</v>
      </c>
      <c r="D7" s="556"/>
      <c r="E7" s="382" t="s">
        <v>17</v>
      </c>
      <c r="F7" s="383">
        <f>'4 支出分类（部门预算）'!G10</f>
        <v>66.6</v>
      </c>
      <c r="G7" s="385" t="s">
        <v>18</v>
      </c>
      <c r="H7" s="557">
        <f>F8+F11</f>
        <v>24.96</v>
      </c>
    </row>
    <row r="8" spans="1:8" s="25" customFormat="1" ht="15" customHeight="1">
      <c r="A8" s="382" t="s">
        <v>19</v>
      </c>
      <c r="B8" s="383">
        <f>'2 收入总表'!D7</f>
        <v>0</v>
      </c>
      <c r="C8" s="382" t="s">
        <v>20</v>
      </c>
      <c r="D8" s="556"/>
      <c r="E8" s="382" t="s">
        <v>21</v>
      </c>
      <c r="F8" s="383">
        <f>'4 支出分类（部门预算）'!H10</f>
        <v>11.959999999999999</v>
      </c>
      <c r="G8" s="385" t="s">
        <v>22</v>
      </c>
      <c r="H8" s="557">
        <f>F16</f>
        <v>0</v>
      </c>
    </row>
    <row r="9" spans="1:8" s="25" customFormat="1" ht="15" customHeight="1">
      <c r="A9" s="382" t="s">
        <v>23</v>
      </c>
      <c r="B9" s="383">
        <f>'2 收入总表'!E7</f>
        <v>0</v>
      </c>
      <c r="C9" s="382" t="s">
        <v>24</v>
      </c>
      <c r="D9" s="556"/>
      <c r="E9" s="382" t="s">
        <v>25</v>
      </c>
      <c r="F9" s="383">
        <f>'4 支出分类（部门预算）'!I10</f>
        <v>0</v>
      </c>
      <c r="G9" s="385" t="s">
        <v>26</v>
      </c>
      <c r="H9" s="557">
        <f>F15</f>
        <v>0</v>
      </c>
    </row>
    <row r="10" spans="1:8" s="25" customFormat="1" ht="15" customHeight="1">
      <c r="A10" s="382" t="s">
        <v>27</v>
      </c>
      <c r="B10" s="383">
        <f>'2 收入总表'!F7</f>
        <v>0</v>
      </c>
      <c r="C10" s="382" t="s">
        <v>28</v>
      </c>
      <c r="D10" s="556"/>
      <c r="E10" s="382" t="s">
        <v>29</v>
      </c>
      <c r="F10" s="383">
        <f>SUM(F11:F17)</f>
        <v>13</v>
      </c>
      <c r="G10" s="385" t="s">
        <v>30</v>
      </c>
      <c r="H10" s="557"/>
    </row>
    <row r="11" spans="1:8" s="25" customFormat="1" ht="15" customHeight="1">
      <c r="A11" s="382" t="s">
        <v>31</v>
      </c>
      <c r="B11" s="383">
        <f>'2 收入总表'!G7</f>
        <v>0</v>
      </c>
      <c r="C11" s="382" t="s">
        <v>32</v>
      </c>
      <c r="D11" s="556"/>
      <c r="E11" s="558" t="s">
        <v>33</v>
      </c>
      <c r="F11" s="383">
        <f>'4 支出分类（部门预算）'!K11</f>
        <v>13</v>
      </c>
      <c r="G11" s="385" t="s">
        <v>34</v>
      </c>
      <c r="H11" s="557"/>
    </row>
    <row r="12" spans="1:8" s="25" customFormat="1" ht="15" customHeight="1">
      <c r="A12" s="382" t="s">
        <v>35</v>
      </c>
      <c r="B12" s="383">
        <f>'2 收入总表'!H7</f>
        <v>0</v>
      </c>
      <c r="C12" s="382" t="s">
        <v>36</v>
      </c>
      <c r="D12" s="556"/>
      <c r="E12" s="558" t="s">
        <v>37</v>
      </c>
      <c r="F12" s="383">
        <f>'4 支出分类（部门预算）'!L11</f>
        <v>0</v>
      </c>
      <c r="G12" s="385" t="s">
        <v>38</v>
      </c>
      <c r="H12" s="557">
        <f>F12</f>
        <v>0</v>
      </c>
    </row>
    <row r="13" spans="1:8" s="25" customFormat="1" ht="15" customHeight="1">
      <c r="A13" s="382" t="s">
        <v>39</v>
      </c>
      <c r="B13" s="383">
        <f>'2 收入总表'!I7</f>
        <v>0</v>
      </c>
      <c r="C13" s="382" t="s">
        <v>40</v>
      </c>
      <c r="D13" s="556"/>
      <c r="E13" s="558" t="s">
        <v>41</v>
      </c>
      <c r="F13" s="383">
        <f>'4 支出分类（部门预算）'!M11</f>
        <v>0</v>
      </c>
      <c r="G13" s="385" t="s">
        <v>42</v>
      </c>
      <c r="H13" s="557"/>
    </row>
    <row r="14" spans="1:8" s="25" customFormat="1" ht="15" customHeight="1">
      <c r="A14" s="382" t="s">
        <v>43</v>
      </c>
      <c r="B14" s="383">
        <f>'2 收入总表'!J7</f>
        <v>0</v>
      </c>
      <c r="C14" s="382" t="s">
        <v>44</v>
      </c>
      <c r="D14" s="556"/>
      <c r="E14" s="558" t="s">
        <v>45</v>
      </c>
      <c r="F14" s="383">
        <f>'4 支出分类（部门预算）'!N11</f>
        <v>0</v>
      </c>
      <c r="G14" s="385" t="s">
        <v>46</v>
      </c>
      <c r="H14" s="557">
        <f>F9</f>
        <v>0</v>
      </c>
    </row>
    <row r="15" spans="1:8" s="25" customFormat="1" ht="15" customHeight="1">
      <c r="A15" s="382"/>
      <c r="B15" s="383"/>
      <c r="C15" s="382" t="s">
        <v>47</v>
      </c>
      <c r="D15" s="556"/>
      <c r="E15" s="558" t="s">
        <v>48</v>
      </c>
      <c r="F15" s="383">
        <f>'4 支出分类（部门预算）'!O11</f>
        <v>0</v>
      </c>
      <c r="G15" s="385" t="s">
        <v>49</v>
      </c>
      <c r="H15" s="557">
        <f>F14</f>
        <v>0</v>
      </c>
    </row>
    <row r="16" spans="1:8" s="25" customFormat="1" ht="15" customHeight="1">
      <c r="A16" s="386"/>
      <c r="B16" s="383"/>
      <c r="C16" s="382" t="s">
        <v>50</v>
      </c>
      <c r="D16" s="556"/>
      <c r="E16" s="558" t="s">
        <v>51</v>
      </c>
      <c r="F16" s="383">
        <f>'4 支出分类（部门预算）'!P11</f>
        <v>0</v>
      </c>
      <c r="G16" s="385" t="s">
        <v>52</v>
      </c>
      <c r="H16" s="557">
        <f>F13</f>
        <v>0</v>
      </c>
    </row>
    <row r="17" spans="1:8" s="25" customFormat="1" ht="15" customHeight="1">
      <c r="A17" s="382"/>
      <c r="B17" s="383"/>
      <c r="C17" s="382" t="s">
        <v>53</v>
      </c>
      <c r="D17" s="556"/>
      <c r="E17" s="558" t="s">
        <v>54</v>
      </c>
      <c r="F17" s="383">
        <f>'4 支出分类（部门预算）'!Q11</f>
        <v>0</v>
      </c>
      <c r="G17" s="385" t="s">
        <v>55</v>
      </c>
      <c r="H17" s="557"/>
    </row>
    <row r="18" spans="1:8" s="25" customFormat="1" ht="15" customHeight="1">
      <c r="A18" s="382"/>
      <c r="B18" s="383"/>
      <c r="C18" s="387" t="s">
        <v>56</v>
      </c>
      <c r="D18" s="556"/>
      <c r="E18" s="382" t="s">
        <v>57</v>
      </c>
      <c r="F18" s="383">
        <f>'4 支出分类（部门预算）'!R10</f>
        <v>0</v>
      </c>
      <c r="G18" s="385" t="s">
        <v>58</v>
      </c>
      <c r="H18" s="557"/>
    </row>
    <row r="19" spans="1:8" s="25" customFormat="1" ht="15" customHeight="1">
      <c r="A19" s="386"/>
      <c r="B19" s="383"/>
      <c r="C19" s="387" t="s">
        <v>59</v>
      </c>
      <c r="D19" s="556"/>
      <c r="E19" s="382" t="s">
        <v>60</v>
      </c>
      <c r="F19" s="383">
        <f>'4 支出分类（部门预算）'!S10</f>
        <v>0</v>
      </c>
      <c r="G19" s="385" t="s">
        <v>61</v>
      </c>
      <c r="H19" s="557"/>
    </row>
    <row r="20" spans="1:8" s="25" customFormat="1" ht="15" customHeight="1">
      <c r="A20" s="386"/>
      <c r="B20" s="383"/>
      <c r="C20" s="387" t="s">
        <v>62</v>
      </c>
      <c r="D20" s="556"/>
      <c r="E20" s="382" t="s">
        <v>63</v>
      </c>
      <c r="F20" s="383">
        <f>'4 支出分类（部门预算）'!T10</f>
        <v>0</v>
      </c>
      <c r="G20" s="385" t="s">
        <v>64</v>
      </c>
      <c r="H20" s="557"/>
    </row>
    <row r="21" spans="1:8" s="25" customFormat="1" ht="15" customHeight="1">
      <c r="A21" s="382"/>
      <c r="B21" s="383"/>
      <c r="C21" s="387" t="s">
        <v>65</v>
      </c>
      <c r="D21" s="556"/>
      <c r="E21" s="382"/>
      <c r="F21" s="383"/>
      <c r="G21" s="385"/>
      <c r="H21" s="557"/>
    </row>
    <row r="22" spans="1:8" s="25" customFormat="1" ht="15" customHeight="1">
      <c r="A22" s="382"/>
      <c r="B22" s="383"/>
      <c r="C22" s="387" t="s">
        <v>66</v>
      </c>
      <c r="D22" s="556"/>
      <c r="E22" s="382"/>
      <c r="F22" s="383"/>
      <c r="G22" s="385"/>
      <c r="H22" s="557"/>
    </row>
    <row r="23" spans="1:8" s="25" customFormat="1" ht="15" customHeight="1">
      <c r="A23" s="382"/>
      <c r="B23" s="383"/>
      <c r="C23" s="387" t="s">
        <v>67</v>
      </c>
      <c r="D23" s="556"/>
      <c r="E23" s="382"/>
      <c r="F23" s="383"/>
      <c r="G23" s="385"/>
      <c r="H23" s="557"/>
    </row>
    <row r="24" spans="1:8" s="25" customFormat="1" ht="15" customHeight="1">
      <c r="A24" s="382"/>
      <c r="B24" s="383"/>
      <c r="C24" s="387" t="s">
        <v>68</v>
      </c>
      <c r="D24" s="556"/>
      <c r="E24" s="382"/>
      <c r="F24" s="383"/>
      <c r="G24" s="385"/>
      <c r="H24" s="557"/>
    </row>
    <row r="25" spans="1:8" s="25" customFormat="1" ht="15" customHeight="1">
      <c r="A25" s="382"/>
      <c r="B25" s="383"/>
      <c r="C25" s="387" t="s">
        <v>69</v>
      </c>
      <c r="D25" s="556"/>
      <c r="E25" s="382"/>
      <c r="F25" s="383"/>
      <c r="G25" s="385"/>
      <c r="H25" s="557"/>
    </row>
    <row r="26" spans="1:8" s="25" customFormat="1" ht="15" customHeight="1">
      <c r="A26" s="388" t="s">
        <v>70</v>
      </c>
      <c r="B26" s="383">
        <f>SUM(B7:B25)</f>
        <v>91.55999999999999</v>
      </c>
      <c r="C26" s="388" t="s">
        <v>71</v>
      </c>
      <c r="D26" s="383">
        <f>SUM(D6:D25)</f>
        <v>91.55999999999999</v>
      </c>
      <c r="E26" s="388" t="s">
        <v>71</v>
      </c>
      <c r="F26" s="383">
        <f>SUM(F11:F25)+F6</f>
        <v>91.55999999999999</v>
      </c>
      <c r="G26" s="559" t="s">
        <v>72</v>
      </c>
      <c r="H26" s="557">
        <f>SUM(H6:H25)</f>
        <v>91.56</v>
      </c>
    </row>
    <row r="27" spans="1:8" s="25" customFormat="1" ht="15" customHeight="1">
      <c r="A27" s="382" t="s">
        <v>73</v>
      </c>
      <c r="B27" s="383">
        <f>'2 收入总表'!K7</f>
        <v>0</v>
      </c>
      <c r="C27" s="382"/>
      <c r="D27" s="383"/>
      <c r="E27" s="382"/>
      <c r="F27" s="383"/>
      <c r="G27" s="559"/>
      <c r="H27" s="557"/>
    </row>
    <row r="28" spans="1:8" s="25" customFormat="1" ht="13.5" customHeight="1">
      <c r="A28" s="388" t="s">
        <v>74</v>
      </c>
      <c r="B28" s="383">
        <f>B26+B27</f>
        <v>91.55999999999999</v>
      </c>
      <c r="C28" s="388" t="s">
        <v>75</v>
      </c>
      <c r="D28" s="383">
        <f>D26</f>
        <v>91.55999999999999</v>
      </c>
      <c r="E28" s="388" t="s">
        <v>75</v>
      </c>
      <c r="F28" s="383">
        <f>F26</f>
        <v>91.55999999999999</v>
      </c>
      <c r="G28" s="559" t="s">
        <v>75</v>
      </c>
      <c r="H28" s="557">
        <f>H26</f>
        <v>91.56</v>
      </c>
    </row>
    <row r="29" spans="1:6" ht="14.25" customHeight="1">
      <c r="A29" s="560"/>
      <c r="B29" s="560"/>
      <c r="C29" s="560"/>
      <c r="D29" s="560"/>
      <c r="E29" s="560"/>
      <c r="F29" s="560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81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8"/>
  <sheetViews>
    <sheetView showGridLines="0" showZeros="0" workbookViewId="0" topLeftCell="A1">
      <selection activeCell="D14" sqref="D14"/>
    </sheetView>
  </sheetViews>
  <sheetFormatPr defaultColWidth="6.875" defaultRowHeight="22.5" customHeight="1"/>
  <cols>
    <col min="1" max="3" width="3.625" style="393" customWidth="1"/>
    <col min="4" max="4" width="22.875" style="393" customWidth="1"/>
    <col min="5" max="5" width="12.125" style="393" customWidth="1"/>
    <col min="6" max="11" width="10.375" style="393" customWidth="1"/>
    <col min="12" max="245" width="6.75390625" style="393" customWidth="1"/>
    <col min="246" max="250" width="6.75390625" style="394" customWidth="1"/>
    <col min="251" max="251" width="6.875" style="395" customWidth="1"/>
    <col min="252" max="16384" width="6.875" style="395" customWidth="1"/>
  </cols>
  <sheetData>
    <row r="1" spans="11:251" ht="22.5" customHeight="1">
      <c r="K1" s="393" t="s">
        <v>190</v>
      </c>
      <c r="IQ1"/>
    </row>
    <row r="2" spans="1:251" ht="22.5" customHeight="1">
      <c r="A2" s="396" t="s">
        <v>191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IQ2"/>
    </row>
    <row r="3" spans="10:251" ht="22.5" customHeight="1">
      <c r="J3" s="403" t="s">
        <v>78</v>
      </c>
      <c r="K3" s="403"/>
      <c r="IQ3"/>
    </row>
    <row r="4" spans="1:251" ht="22.5" customHeight="1">
      <c r="A4" s="397" t="s">
        <v>93</v>
      </c>
      <c r="B4" s="397"/>
      <c r="C4" s="397"/>
      <c r="D4" s="398" t="s">
        <v>94</v>
      </c>
      <c r="E4" s="398" t="s">
        <v>160</v>
      </c>
      <c r="F4" s="399" t="s">
        <v>192</v>
      </c>
      <c r="G4" s="398" t="s">
        <v>193</v>
      </c>
      <c r="H4" s="398" t="s">
        <v>194</v>
      </c>
      <c r="I4" s="398" t="s">
        <v>195</v>
      </c>
      <c r="J4" s="398" t="s">
        <v>196</v>
      </c>
      <c r="K4" s="398" t="s">
        <v>180</v>
      </c>
      <c r="IQ4"/>
    </row>
    <row r="5" spans="1:251" ht="18" customHeight="1">
      <c r="A5" s="398" t="s">
        <v>96</v>
      </c>
      <c r="B5" s="398" t="s">
        <v>97</v>
      </c>
      <c r="C5" s="398" t="s">
        <v>98</v>
      </c>
      <c r="D5" s="398"/>
      <c r="E5" s="398"/>
      <c r="F5" s="399"/>
      <c r="G5" s="398"/>
      <c r="H5" s="398"/>
      <c r="I5" s="398"/>
      <c r="J5" s="398"/>
      <c r="K5" s="398"/>
      <c r="IQ5"/>
    </row>
    <row r="6" spans="1:251" ht="18" customHeight="1">
      <c r="A6" s="398"/>
      <c r="B6" s="398"/>
      <c r="C6" s="398"/>
      <c r="D6" s="398"/>
      <c r="E6" s="398"/>
      <c r="F6" s="399"/>
      <c r="G6" s="398"/>
      <c r="H6" s="398"/>
      <c r="I6" s="398"/>
      <c r="J6" s="398"/>
      <c r="K6" s="398"/>
      <c r="IQ6"/>
    </row>
    <row r="7" spans="1:251" ht="22.5" customHeight="1">
      <c r="A7" s="397" t="s">
        <v>99</v>
      </c>
      <c r="B7" s="397" t="s">
        <v>99</v>
      </c>
      <c r="C7" s="397" t="s">
        <v>99</v>
      </c>
      <c r="D7" s="397" t="s">
        <v>99</v>
      </c>
      <c r="E7" s="400">
        <v>1</v>
      </c>
      <c r="F7" s="400">
        <v>2</v>
      </c>
      <c r="G7" s="400">
        <v>3</v>
      </c>
      <c r="H7" s="400">
        <v>4</v>
      </c>
      <c r="I7" s="400">
        <v>5</v>
      </c>
      <c r="J7" s="400">
        <v>6</v>
      </c>
      <c r="K7" s="400">
        <v>7</v>
      </c>
      <c r="L7" s="402"/>
      <c r="M7" s="404"/>
      <c r="IQ7"/>
    </row>
    <row r="8" spans="1:13" ht="22.5" customHeight="1">
      <c r="A8" s="80" t="str">
        <f>'15 一般-工资福利（部门预算）'!A8</f>
        <v>201</v>
      </c>
      <c r="B8" s="80"/>
      <c r="C8" s="80"/>
      <c r="D8" s="80" t="str">
        <f>'15 一般-工资福利（部门预算）'!D8</f>
        <v>一般公共服务支出</v>
      </c>
      <c r="E8" s="401">
        <f>E9</f>
        <v>0</v>
      </c>
      <c r="F8" s="401">
        <f aca="true" t="shared" si="0" ref="F8:K9">F9</f>
        <v>0</v>
      </c>
      <c r="G8" s="401">
        <f t="shared" si="0"/>
        <v>0</v>
      </c>
      <c r="H8" s="401">
        <f t="shared" si="0"/>
        <v>0</v>
      </c>
      <c r="I8" s="401">
        <f t="shared" si="0"/>
        <v>0</v>
      </c>
      <c r="J8" s="401">
        <f t="shared" si="0"/>
        <v>0</v>
      </c>
      <c r="K8" s="401">
        <f t="shared" si="0"/>
        <v>0</v>
      </c>
      <c r="L8" s="402"/>
      <c r="M8" s="404"/>
    </row>
    <row r="9" spans="1:13" ht="22.5" customHeight="1">
      <c r="A9" s="80" t="str">
        <f>'15 一般-工资福利（部门预算）'!A9</f>
        <v>201</v>
      </c>
      <c r="B9" s="80" t="str">
        <f>'15 一般-工资福利（部门预算）'!B9</f>
        <v>29</v>
      </c>
      <c r="C9" s="80"/>
      <c r="D9" s="80" t="str">
        <f>'15 一般-工资福利（部门预算）'!D9</f>
        <v>群众团体事务</v>
      </c>
      <c r="E9" s="401">
        <f>E10</f>
        <v>0</v>
      </c>
      <c r="F9" s="401">
        <f t="shared" si="0"/>
        <v>0</v>
      </c>
      <c r="G9" s="401">
        <f t="shared" si="0"/>
        <v>0</v>
      </c>
      <c r="H9" s="401">
        <f t="shared" si="0"/>
        <v>0</v>
      </c>
      <c r="I9" s="401">
        <f t="shared" si="0"/>
        <v>0</v>
      </c>
      <c r="J9" s="401">
        <f t="shared" si="0"/>
        <v>0</v>
      </c>
      <c r="K9" s="401">
        <f t="shared" si="0"/>
        <v>0</v>
      </c>
      <c r="L9" s="402"/>
      <c r="M9" s="404"/>
    </row>
    <row r="10" spans="1:251" s="392" customFormat="1" ht="22.5" customHeight="1">
      <c r="A10" s="80" t="str">
        <f>'15 一般-工资福利（部门预算）'!A10</f>
        <v>201</v>
      </c>
      <c r="B10" s="80" t="str">
        <f>'15 一般-工资福利（部门预算）'!B10</f>
        <v>29</v>
      </c>
      <c r="C10" s="80" t="str">
        <f>'15 一般-工资福利（部门预算）'!C10</f>
        <v>01</v>
      </c>
      <c r="D10" s="80" t="str">
        <f>'15 一般-工资福利（部门预算）'!D10</f>
        <v>行政运行</v>
      </c>
      <c r="E10" s="401">
        <f>SUM(F10:K10)</f>
        <v>0</v>
      </c>
      <c r="F10" s="401">
        <f>'19 一般-个人和家庭（部门预算）'!F10</f>
        <v>0</v>
      </c>
      <c r="G10" s="401">
        <f>'19 一般-个人和家庭（部门预算）'!G10</f>
        <v>0</v>
      </c>
      <c r="H10" s="401">
        <f>'19 一般-个人和家庭（部门预算）'!H10</f>
        <v>0</v>
      </c>
      <c r="I10" s="401">
        <f>'19 一般-个人和家庭（部门预算）'!I10</f>
        <v>0</v>
      </c>
      <c r="J10" s="401">
        <f>'19 一般-个人和家庭（部门预算）'!J10</f>
        <v>0</v>
      </c>
      <c r="K10" s="401">
        <f>'19 一般-个人和家庭（部门预算）'!K10</f>
        <v>0</v>
      </c>
      <c r="L10" s="402"/>
      <c r="M10" s="405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02"/>
      <c r="AC10" s="402"/>
      <c r="AD10" s="402"/>
      <c r="AE10" s="402"/>
      <c r="AF10" s="402"/>
      <c r="AG10" s="402"/>
      <c r="AH10" s="402"/>
      <c r="AI10" s="402"/>
      <c r="AJ10" s="402"/>
      <c r="AK10" s="402"/>
      <c r="AL10" s="402"/>
      <c r="AM10" s="402"/>
      <c r="AN10" s="402"/>
      <c r="AO10" s="402"/>
      <c r="AP10" s="402"/>
      <c r="AQ10" s="402"/>
      <c r="AR10" s="402"/>
      <c r="AS10" s="402"/>
      <c r="AT10" s="402"/>
      <c r="AU10" s="402"/>
      <c r="AV10" s="402"/>
      <c r="AW10" s="402"/>
      <c r="AX10" s="402"/>
      <c r="AY10" s="402"/>
      <c r="AZ10" s="402"/>
      <c r="BA10" s="402"/>
      <c r="BB10" s="402"/>
      <c r="BC10" s="402"/>
      <c r="BD10" s="402"/>
      <c r="BE10" s="402"/>
      <c r="BF10" s="402"/>
      <c r="BG10" s="402"/>
      <c r="BH10" s="402"/>
      <c r="BI10" s="402"/>
      <c r="BJ10" s="402"/>
      <c r="BK10" s="402"/>
      <c r="BL10" s="402"/>
      <c r="BM10" s="402"/>
      <c r="BN10" s="402"/>
      <c r="BO10" s="402"/>
      <c r="BP10" s="402"/>
      <c r="BQ10" s="402"/>
      <c r="BR10" s="402"/>
      <c r="BS10" s="402"/>
      <c r="BT10" s="402"/>
      <c r="BU10" s="402"/>
      <c r="BV10" s="402"/>
      <c r="BW10" s="402"/>
      <c r="BX10" s="402"/>
      <c r="BY10" s="402"/>
      <c r="BZ10" s="402"/>
      <c r="CA10" s="402"/>
      <c r="CB10" s="402"/>
      <c r="CC10" s="402"/>
      <c r="CD10" s="402"/>
      <c r="CE10" s="402"/>
      <c r="CF10" s="402"/>
      <c r="CG10" s="402"/>
      <c r="CH10" s="402"/>
      <c r="CI10" s="402"/>
      <c r="CJ10" s="402"/>
      <c r="CK10" s="402"/>
      <c r="CL10" s="402"/>
      <c r="CM10" s="402"/>
      <c r="CN10" s="402"/>
      <c r="CO10" s="402"/>
      <c r="CP10" s="402"/>
      <c r="CQ10" s="402"/>
      <c r="CR10" s="402"/>
      <c r="CS10" s="402"/>
      <c r="CT10" s="402"/>
      <c r="CU10" s="402"/>
      <c r="CV10" s="402"/>
      <c r="CW10" s="402"/>
      <c r="CX10" s="402"/>
      <c r="CY10" s="402"/>
      <c r="CZ10" s="402"/>
      <c r="DA10" s="402"/>
      <c r="DB10" s="402"/>
      <c r="DC10" s="402"/>
      <c r="DD10" s="402"/>
      <c r="DE10" s="402"/>
      <c r="DF10" s="402"/>
      <c r="DG10" s="402"/>
      <c r="DH10" s="402"/>
      <c r="DI10" s="402"/>
      <c r="DJ10" s="402"/>
      <c r="DK10" s="402"/>
      <c r="DL10" s="402"/>
      <c r="DM10" s="402"/>
      <c r="DN10" s="402"/>
      <c r="DO10" s="402"/>
      <c r="DP10" s="402"/>
      <c r="DQ10" s="402"/>
      <c r="DR10" s="402"/>
      <c r="DS10" s="402"/>
      <c r="DT10" s="402"/>
      <c r="DU10" s="402"/>
      <c r="DV10" s="402"/>
      <c r="DW10" s="402"/>
      <c r="DX10" s="402"/>
      <c r="DY10" s="402"/>
      <c r="DZ10" s="402"/>
      <c r="EA10" s="402"/>
      <c r="EB10" s="402"/>
      <c r="EC10" s="402"/>
      <c r="ED10" s="402"/>
      <c r="EE10" s="402"/>
      <c r="EF10" s="402"/>
      <c r="EG10" s="402"/>
      <c r="EH10" s="402"/>
      <c r="EI10" s="402"/>
      <c r="EJ10" s="402"/>
      <c r="EK10" s="402"/>
      <c r="EL10" s="402"/>
      <c r="EM10" s="402"/>
      <c r="EN10" s="402"/>
      <c r="EO10" s="402"/>
      <c r="EP10" s="402"/>
      <c r="EQ10" s="402"/>
      <c r="ER10" s="402"/>
      <c r="ES10" s="402"/>
      <c r="ET10" s="402"/>
      <c r="EU10" s="402"/>
      <c r="EV10" s="402"/>
      <c r="EW10" s="402"/>
      <c r="EX10" s="402"/>
      <c r="EY10" s="402"/>
      <c r="EZ10" s="402"/>
      <c r="FA10" s="402"/>
      <c r="FB10" s="402"/>
      <c r="FC10" s="402"/>
      <c r="FD10" s="402"/>
      <c r="FE10" s="402"/>
      <c r="FF10" s="402"/>
      <c r="FG10" s="402"/>
      <c r="FH10" s="402"/>
      <c r="FI10" s="402"/>
      <c r="FJ10" s="402"/>
      <c r="FK10" s="402"/>
      <c r="FL10" s="402"/>
      <c r="FM10" s="402"/>
      <c r="FN10" s="402"/>
      <c r="FO10" s="402"/>
      <c r="FP10" s="402"/>
      <c r="FQ10" s="402"/>
      <c r="FR10" s="402"/>
      <c r="FS10" s="402"/>
      <c r="FT10" s="402"/>
      <c r="FU10" s="402"/>
      <c r="FV10" s="402"/>
      <c r="FW10" s="402"/>
      <c r="FX10" s="402"/>
      <c r="FY10" s="402"/>
      <c r="FZ10" s="402"/>
      <c r="GA10" s="402"/>
      <c r="GB10" s="402"/>
      <c r="GC10" s="402"/>
      <c r="GD10" s="402"/>
      <c r="GE10" s="402"/>
      <c r="GF10" s="402"/>
      <c r="GG10" s="402"/>
      <c r="GH10" s="402"/>
      <c r="GI10" s="402"/>
      <c r="GJ10" s="402"/>
      <c r="GK10" s="402"/>
      <c r="GL10" s="402"/>
      <c r="GM10" s="402"/>
      <c r="GN10" s="402"/>
      <c r="GO10" s="402"/>
      <c r="GP10" s="402"/>
      <c r="GQ10" s="402"/>
      <c r="GR10" s="402"/>
      <c r="GS10" s="402"/>
      <c r="GT10" s="402"/>
      <c r="GU10" s="402"/>
      <c r="GV10" s="402"/>
      <c r="GW10" s="402"/>
      <c r="GX10" s="402"/>
      <c r="GY10" s="402"/>
      <c r="GZ10" s="402"/>
      <c r="HA10" s="402"/>
      <c r="HB10" s="402"/>
      <c r="HC10" s="402"/>
      <c r="HD10" s="402"/>
      <c r="HE10" s="402"/>
      <c r="HF10" s="402"/>
      <c r="HG10" s="402"/>
      <c r="HH10" s="402"/>
      <c r="HI10" s="402"/>
      <c r="HJ10" s="402"/>
      <c r="HK10" s="402"/>
      <c r="HL10" s="402"/>
      <c r="HM10" s="402"/>
      <c r="HN10" s="402"/>
      <c r="HO10" s="402"/>
      <c r="HP10" s="402"/>
      <c r="HQ10" s="402"/>
      <c r="HR10" s="402"/>
      <c r="HS10" s="402"/>
      <c r="HT10" s="402"/>
      <c r="HU10" s="402"/>
      <c r="HV10" s="402"/>
      <c r="HW10" s="402"/>
      <c r="HX10" s="402"/>
      <c r="HY10" s="402"/>
      <c r="HZ10" s="402"/>
      <c r="IA10" s="402"/>
      <c r="IB10" s="402"/>
      <c r="IC10" s="402"/>
      <c r="ID10" s="402"/>
      <c r="IE10" s="402"/>
      <c r="IF10" s="402"/>
      <c r="IG10" s="402"/>
      <c r="IH10" s="402"/>
      <c r="II10" s="402"/>
      <c r="IJ10" s="402"/>
      <c r="IK10" s="402"/>
      <c r="IL10" s="406"/>
      <c r="IM10" s="406"/>
      <c r="IN10" s="406"/>
      <c r="IO10" s="406"/>
      <c r="IP10" s="406"/>
      <c r="IQ10" s="25"/>
    </row>
    <row r="11" spans="1:251" ht="27.75" customHeight="1">
      <c r="A11" s="402"/>
      <c r="B11" s="402"/>
      <c r="C11" s="402"/>
      <c r="D11" s="184" t="s">
        <v>197</v>
      </c>
      <c r="E11" s="402"/>
      <c r="F11" s="402"/>
      <c r="G11" s="402"/>
      <c r="H11" s="402"/>
      <c r="I11" s="402"/>
      <c r="J11" s="402"/>
      <c r="K11" s="402"/>
      <c r="L11" s="402"/>
      <c r="IQ11"/>
    </row>
    <row r="12" spans="1:251" ht="22.5" customHeight="1">
      <c r="A12" s="402"/>
      <c r="B12" s="402"/>
      <c r="C12" s="402"/>
      <c r="D12" s="402"/>
      <c r="E12" s="402"/>
      <c r="G12" s="402"/>
      <c r="H12" s="402"/>
      <c r="I12" s="402"/>
      <c r="J12" s="402"/>
      <c r="K12" s="402"/>
      <c r="L12" s="405"/>
      <c r="IQ12"/>
    </row>
    <row r="13" spans="1:251" ht="22.5" customHeight="1">
      <c r="A13" s="402"/>
      <c r="B13" s="402"/>
      <c r="C13" s="402"/>
      <c r="D13" s="402"/>
      <c r="E13" s="402"/>
      <c r="G13" s="402"/>
      <c r="H13" s="402"/>
      <c r="I13" s="402"/>
      <c r="J13" s="402"/>
      <c r="K13" s="402"/>
      <c r="L13" s="404"/>
      <c r="IQ13"/>
    </row>
    <row r="14" spans="1:251" ht="22.5" customHeight="1">
      <c r="A14" s="402"/>
      <c r="B14" s="402"/>
      <c r="C14" s="402"/>
      <c r="D14" s="402"/>
      <c r="E14" s="402"/>
      <c r="G14" s="402"/>
      <c r="H14" s="402"/>
      <c r="I14" s="402"/>
      <c r="J14" s="402"/>
      <c r="K14" s="402"/>
      <c r="L14" s="404"/>
      <c r="IQ14"/>
    </row>
    <row r="15" spans="1:251" ht="22.5" customHeight="1">
      <c r="A15" s="402"/>
      <c r="D15" s="402"/>
      <c r="E15" s="402"/>
      <c r="G15" s="402"/>
      <c r="H15" s="402"/>
      <c r="I15" s="402"/>
      <c r="J15" s="402"/>
      <c r="K15" s="402"/>
      <c r="L15" s="404"/>
      <c r="IQ15"/>
    </row>
    <row r="16" spans="1:251" ht="22.5" customHeight="1">
      <c r="A16" s="402"/>
      <c r="G16" s="402"/>
      <c r="H16" s="402"/>
      <c r="I16" s="402"/>
      <c r="J16" s="402"/>
      <c r="K16" s="402"/>
      <c r="L16" s="404"/>
      <c r="IQ16"/>
    </row>
    <row r="17" spans="7:251" ht="22.5" customHeight="1">
      <c r="G17" s="402"/>
      <c r="H17" s="402"/>
      <c r="I17" s="402"/>
      <c r="J17" s="402"/>
      <c r="K17" s="402"/>
      <c r="L17" s="404"/>
      <c r="IQ17"/>
    </row>
    <row r="18" spans="7:251" ht="22.5" customHeight="1">
      <c r="G18" s="402"/>
      <c r="H18" s="402"/>
      <c r="I18" s="402"/>
      <c r="J18" s="402"/>
      <c r="L18" s="404"/>
      <c r="IQ18"/>
    </row>
    <row r="19" spans="1:251" ht="22.5" customHeight="1">
      <c r="A19"/>
      <c r="B19"/>
      <c r="C19"/>
      <c r="D19"/>
      <c r="E19"/>
      <c r="F19"/>
      <c r="G19" s="402"/>
      <c r="L19" s="404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22.5" customHeight="1">
      <c r="A20"/>
      <c r="B20"/>
      <c r="C20"/>
      <c r="D20"/>
      <c r="E20"/>
      <c r="F20"/>
      <c r="L20" s="404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22.5" customHeight="1">
      <c r="A21"/>
      <c r="B21"/>
      <c r="C21"/>
      <c r="D21"/>
      <c r="E21"/>
      <c r="F21"/>
      <c r="L21" s="404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ht="22.5" customHeight="1">
      <c r="A22"/>
      <c r="B22"/>
      <c r="C22"/>
      <c r="D22"/>
      <c r="E22"/>
      <c r="F22"/>
      <c r="L22" s="404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ht="22.5" customHeight="1">
      <c r="A23"/>
      <c r="B23"/>
      <c r="C23"/>
      <c r="D23"/>
      <c r="E23"/>
      <c r="F23"/>
      <c r="L23" s="404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1" ht="22.5" customHeight="1">
      <c r="A24"/>
      <c r="B24"/>
      <c r="C24"/>
      <c r="D24"/>
      <c r="E24"/>
      <c r="F24"/>
      <c r="L24" s="40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1:251" ht="22.5" customHeight="1">
      <c r="A25"/>
      <c r="B25"/>
      <c r="C25"/>
      <c r="D25"/>
      <c r="E25"/>
      <c r="F25"/>
      <c r="L25" s="404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1:251" ht="22.5" customHeight="1">
      <c r="A26"/>
      <c r="B26"/>
      <c r="C26"/>
      <c r="D26"/>
      <c r="E26"/>
      <c r="F26"/>
      <c r="L26" s="404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1:251" ht="22.5" customHeight="1">
      <c r="A27"/>
      <c r="B27"/>
      <c r="C27"/>
      <c r="D27"/>
      <c r="E27"/>
      <c r="F27"/>
      <c r="L27" s="404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spans="1:251" ht="22.5" customHeight="1">
      <c r="A28"/>
      <c r="B28"/>
      <c r="C28"/>
      <c r="D28"/>
      <c r="E28"/>
      <c r="F28"/>
      <c r="L28" s="404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</row>
  </sheetData>
  <sheetProtection sheet="1" formatCells="0" formatColumns="0" formatRows="0"/>
  <mergeCells count="14">
    <mergeCell ref="A2:K2"/>
    <mergeCell ref="J3:K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showGridLines="0" showZeros="0" workbookViewId="0" topLeftCell="A1">
      <selection activeCell="D11" sqref="D11"/>
    </sheetView>
  </sheetViews>
  <sheetFormatPr defaultColWidth="9.00390625" defaultRowHeight="14.25"/>
  <cols>
    <col min="1" max="3" width="5.875" style="0" customWidth="1"/>
    <col min="4" max="4" width="14.875" style="0" customWidth="1"/>
    <col min="5" max="5" width="10.375" style="0" customWidth="1"/>
  </cols>
  <sheetData>
    <row r="1" ht="14.25" customHeight="1">
      <c r="J1" t="s">
        <v>198</v>
      </c>
    </row>
    <row r="2" spans="1:10" ht="27" customHeight="1">
      <c r="A2" s="72" t="s">
        <v>199</v>
      </c>
      <c r="B2" s="72"/>
      <c r="C2" s="72"/>
      <c r="D2" s="72"/>
      <c r="E2" s="72"/>
      <c r="F2" s="72"/>
      <c r="G2" s="72"/>
      <c r="H2" s="72"/>
      <c r="I2" s="72"/>
      <c r="J2" s="72"/>
    </row>
    <row r="3" spans="9:10" ht="14.25" customHeight="1">
      <c r="I3" s="256" t="s">
        <v>78</v>
      </c>
      <c r="J3" s="256"/>
    </row>
    <row r="4" spans="1:10" ht="33" customHeight="1">
      <c r="A4" s="252" t="s">
        <v>93</v>
      </c>
      <c r="B4" s="252"/>
      <c r="C4" s="252"/>
      <c r="D4" s="77" t="s">
        <v>94</v>
      </c>
      <c r="E4" s="77" t="s">
        <v>109</v>
      </c>
      <c r="F4" s="77"/>
      <c r="G4" s="77"/>
      <c r="H4" s="77"/>
      <c r="I4" s="77"/>
      <c r="J4" s="77"/>
    </row>
    <row r="5" spans="1:10" ht="14.25" customHeight="1">
      <c r="A5" s="77" t="s">
        <v>96</v>
      </c>
      <c r="B5" s="77" t="s">
        <v>97</v>
      </c>
      <c r="C5" s="77" t="s">
        <v>98</v>
      </c>
      <c r="D5" s="77"/>
      <c r="E5" s="77" t="s">
        <v>88</v>
      </c>
      <c r="F5" s="77" t="s">
        <v>200</v>
      </c>
      <c r="G5" s="77" t="s">
        <v>196</v>
      </c>
      <c r="H5" s="77" t="s">
        <v>201</v>
      </c>
      <c r="I5" s="77" t="s">
        <v>192</v>
      </c>
      <c r="J5" s="77" t="s">
        <v>202</v>
      </c>
    </row>
    <row r="6" spans="1:10" ht="32.25" customHeight="1">
      <c r="A6" s="77"/>
      <c r="B6" s="77"/>
      <c r="C6" s="77"/>
      <c r="D6" s="77"/>
      <c r="E6" s="77"/>
      <c r="F6" s="77"/>
      <c r="G6" s="77"/>
      <c r="H6" s="77"/>
      <c r="I6" s="77"/>
      <c r="J6" s="77"/>
    </row>
    <row r="7" spans="1:10" ht="32.25" customHeight="1">
      <c r="A7" s="77" t="s">
        <v>156</v>
      </c>
      <c r="B7" s="77" t="s">
        <v>156</v>
      </c>
      <c r="C7" s="77" t="s">
        <v>156</v>
      </c>
      <c r="D7" s="77" t="s">
        <v>156</v>
      </c>
      <c r="E7" s="77">
        <v>1</v>
      </c>
      <c r="F7" s="77">
        <v>2</v>
      </c>
      <c r="G7" s="77">
        <v>3</v>
      </c>
      <c r="H7" s="77">
        <v>4</v>
      </c>
      <c r="I7" s="77">
        <v>5</v>
      </c>
      <c r="J7" s="77">
        <v>6</v>
      </c>
    </row>
    <row r="8" spans="1:10" ht="22.5" customHeight="1">
      <c r="A8" s="80" t="str">
        <f>'15 一般-工资福利（部门预算）'!A8</f>
        <v>201</v>
      </c>
      <c r="B8" s="80"/>
      <c r="C8" s="80"/>
      <c r="D8" s="80" t="str">
        <f>'15 一般-工资福利（部门预算）'!D8</f>
        <v>一般公共服务支出</v>
      </c>
      <c r="E8" s="390">
        <f>SUM(F8:J8)</f>
        <v>0</v>
      </c>
      <c r="F8" s="390">
        <v>0</v>
      </c>
      <c r="G8" s="390">
        <v>0</v>
      </c>
      <c r="H8" s="390">
        <v>0</v>
      </c>
      <c r="I8" s="390">
        <f>'20 一般-个人家庭(政府预算)'!I7</f>
        <v>0</v>
      </c>
      <c r="J8" s="294"/>
    </row>
    <row r="9" spans="1:10" ht="22.5" customHeight="1">
      <c r="A9" s="80" t="str">
        <f>'15 一般-工资福利（部门预算）'!A9</f>
        <v>201</v>
      </c>
      <c r="B9" s="80" t="str">
        <f>'15 一般-工资福利（部门预算）'!B9</f>
        <v>29</v>
      </c>
      <c r="C9" s="80"/>
      <c r="D9" s="80" t="str">
        <f>'15 一般-工资福利（部门预算）'!D9</f>
        <v>群众团体事务</v>
      </c>
      <c r="E9" s="390">
        <f>SUM(F9:J9)</f>
        <v>0</v>
      </c>
      <c r="F9" s="390">
        <v>0</v>
      </c>
      <c r="G9" s="390">
        <v>0</v>
      </c>
      <c r="H9" s="390">
        <v>0</v>
      </c>
      <c r="I9" s="390">
        <f>'20 一般-个人家庭(政府预算)'!I8</f>
        <v>0</v>
      </c>
      <c r="J9" s="294"/>
    </row>
    <row r="10" spans="1:10" s="25" customFormat="1" ht="22.5" customHeight="1">
      <c r="A10" s="80" t="str">
        <f>'15 一般-工资福利（部门预算）'!A10</f>
        <v>201</v>
      </c>
      <c r="B10" s="80" t="str">
        <f>'15 一般-工资福利（部门预算）'!B10</f>
        <v>29</v>
      </c>
      <c r="C10" s="80" t="str">
        <f>'15 一般-工资福利（部门预算）'!C10</f>
        <v>01</v>
      </c>
      <c r="D10" s="80" t="str">
        <f>'15 一般-工资福利（部门预算）'!D10</f>
        <v>行政运行</v>
      </c>
      <c r="E10" s="390">
        <f>SUM(F10:J10)</f>
        <v>0</v>
      </c>
      <c r="F10" s="390">
        <f>'20 一般-个人家庭(政府预算)'!F9</f>
        <v>0</v>
      </c>
      <c r="G10" s="390">
        <f>'20 一般-个人家庭(政府预算)'!G9</f>
        <v>0</v>
      </c>
      <c r="H10" s="390">
        <f>'20 一般-个人家庭(政府预算)'!H9</f>
        <v>0</v>
      </c>
      <c r="I10" s="390">
        <f>'20 一般-个人家庭(政府预算)'!I9</f>
        <v>0</v>
      </c>
      <c r="J10" s="391">
        <f>'20 一般-个人家庭(政府预算)'!J9</f>
        <v>0</v>
      </c>
    </row>
    <row r="11" ht="14.25">
      <c r="D11" s="184" t="s">
        <v>197</v>
      </c>
    </row>
  </sheetData>
  <sheetProtection sheet="1" formatCells="0" formatColumns="0" formatRows="0"/>
  <mergeCells count="14">
    <mergeCell ref="A2:J2"/>
    <mergeCell ref="I3:J3"/>
    <mergeCell ref="A4:C4"/>
    <mergeCell ref="E4:J4"/>
    <mergeCell ref="A5:A6"/>
    <mergeCell ref="B5:B6"/>
    <mergeCell ref="C5:C6"/>
    <mergeCell ref="D4:D6"/>
    <mergeCell ref="E5:E6"/>
    <mergeCell ref="F5:F6"/>
    <mergeCell ref="G5:G6"/>
    <mergeCell ref="H5:H6"/>
    <mergeCell ref="I5:I6"/>
    <mergeCell ref="J5:J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D20" sqref="D20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372"/>
      <c r="B1" s="373"/>
      <c r="C1" s="373"/>
      <c r="D1" s="373"/>
      <c r="E1" s="373"/>
      <c r="F1" s="374" t="s">
        <v>203</v>
      </c>
    </row>
    <row r="2" spans="1:6" ht="24" customHeight="1">
      <c r="A2" s="375" t="s">
        <v>204</v>
      </c>
      <c r="B2" s="375"/>
      <c r="C2" s="375"/>
      <c r="D2" s="375"/>
      <c r="E2" s="375"/>
      <c r="F2" s="375"/>
    </row>
    <row r="3" spans="1:6" ht="14.25" customHeight="1">
      <c r="A3" s="376"/>
      <c r="B3" s="376"/>
      <c r="C3" s="376"/>
      <c r="D3" s="377"/>
      <c r="E3" s="377"/>
      <c r="F3" s="378" t="s">
        <v>3</v>
      </c>
    </row>
    <row r="4" spans="1:6" ht="17.25" customHeight="1">
      <c r="A4" s="379" t="s">
        <v>4</v>
      </c>
      <c r="B4" s="379"/>
      <c r="C4" s="379" t="s">
        <v>5</v>
      </c>
      <c r="D4" s="379"/>
      <c r="E4" s="379"/>
      <c r="F4" s="379"/>
    </row>
    <row r="5" spans="1:6" ht="17.25" customHeight="1">
      <c r="A5" s="380" t="s">
        <v>6</v>
      </c>
      <c r="B5" s="380" t="s">
        <v>7</v>
      </c>
      <c r="C5" s="381" t="s">
        <v>6</v>
      </c>
      <c r="D5" s="380" t="s">
        <v>79</v>
      </c>
      <c r="E5" s="381" t="s">
        <v>205</v>
      </c>
      <c r="F5" s="380" t="s">
        <v>206</v>
      </c>
    </row>
    <row r="6" spans="1:6" s="25" customFormat="1" ht="15" customHeight="1">
      <c r="A6" s="382" t="s">
        <v>207</v>
      </c>
      <c r="B6" s="383">
        <f>SUM(B7:B8)</f>
        <v>91.55999999999999</v>
      </c>
      <c r="C6" s="382" t="s">
        <v>12</v>
      </c>
      <c r="D6" s="254">
        <f>E6+F6</f>
        <v>91.55999999999999</v>
      </c>
      <c r="E6" s="384">
        <f>B26</f>
        <v>91.55999999999999</v>
      </c>
      <c r="F6" s="384"/>
    </row>
    <row r="7" spans="1:6" s="25" customFormat="1" ht="15" customHeight="1">
      <c r="A7" s="382" t="s">
        <v>208</v>
      </c>
      <c r="B7" s="383">
        <f>'13 一般预算支出'!E11+'13 一般预算支出'!E12</f>
        <v>91.55999999999999</v>
      </c>
      <c r="C7" s="385" t="s">
        <v>16</v>
      </c>
      <c r="D7" s="254">
        <f aca="true" t="shared" si="0" ref="D7:D25">E7+F7</f>
        <v>0</v>
      </c>
      <c r="E7" s="384"/>
      <c r="F7" s="384"/>
    </row>
    <row r="8" spans="1:6" s="25" customFormat="1" ht="15" customHeight="1">
      <c r="A8" s="382" t="s">
        <v>19</v>
      </c>
      <c r="B8" s="383">
        <f>'24 专户（部门预算）'!E8</f>
        <v>0</v>
      </c>
      <c r="C8" s="382" t="s">
        <v>20</v>
      </c>
      <c r="D8" s="254">
        <f t="shared" si="0"/>
        <v>0</v>
      </c>
      <c r="E8" s="384"/>
      <c r="F8" s="384"/>
    </row>
    <row r="9" spans="1:6" s="25" customFormat="1" ht="15" customHeight="1">
      <c r="A9" s="382" t="s">
        <v>209</v>
      </c>
      <c r="B9" s="383">
        <f>'22 政府性基金（部门预算）'!E8</f>
        <v>0</v>
      </c>
      <c r="C9" s="382" t="s">
        <v>24</v>
      </c>
      <c r="D9" s="254">
        <f t="shared" si="0"/>
        <v>0</v>
      </c>
      <c r="E9" s="384"/>
      <c r="F9" s="384"/>
    </row>
    <row r="10" spans="1:6" s="25" customFormat="1" ht="15" customHeight="1">
      <c r="A10" s="382"/>
      <c r="B10" s="383"/>
      <c r="C10" s="382" t="s">
        <v>28</v>
      </c>
      <c r="D10" s="254">
        <f t="shared" si="0"/>
        <v>0</v>
      </c>
      <c r="E10" s="384"/>
      <c r="F10" s="384">
        <f>B9</f>
        <v>0</v>
      </c>
    </row>
    <row r="11" spans="1:6" s="25" customFormat="1" ht="15" customHeight="1">
      <c r="A11" s="382"/>
      <c r="B11" s="383"/>
      <c r="C11" s="382" t="s">
        <v>32</v>
      </c>
      <c r="D11" s="254">
        <f t="shared" si="0"/>
        <v>0</v>
      </c>
      <c r="E11" s="384"/>
      <c r="F11" s="384"/>
    </row>
    <row r="12" spans="1:6" s="25" customFormat="1" ht="15" customHeight="1">
      <c r="A12" s="382"/>
      <c r="B12" s="383"/>
      <c r="C12" s="382" t="s">
        <v>36</v>
      </c>
      <c r="D12" s="254">
        <f t="shared" si="0"/>
        <v>0</v>
      </c>
      <c r="E12" s="384"/>
      <c r="F12" s="384"/>
    </row>
    <row r="13" spans="1:6" s="25" customFormat="1" ht="15" customHeight="1">
      <c r="A13" s="382"/>
      <c r="B13" s="383"/>
      <c r="C13" s="382" t="s">
        <v>40</v>
      </c>
      <c r="D13" s="254">
        <f t="shared" si="0"/>
        <v>0</v>
      </c>
      <c r="E13" s="384"/>
      <c r="F13" s="384"/>
    </row>
    <row r="14" spans="1:6" s="25" customFormat="1" ht="15" customHeight="1">
      <c r="A14" s="386"/>
      <c r="B14" s="383"/>
      <c r="C14" s="382" t="s">
        <v>44</v>
      </c>
      <c r="D14" s="254">
        <f t="shared" si="0"/>
        <v>0</v>
      </c>
      <c r="E14" s="384"/>
      <c r="F14" s="384"/>
    </row>
    <row r="15" spans="1:6" s="25" customFormat="1" ht="15" customHeight="1">
      <c r="A15" s="382"/>
      <c r="B15" s="383"/>
      <c r="C15" s="382" t="s">
        <v>47</v>
      </c>
      <c r="D15" s="254">
        <f t="shared" si="0"/>
        <v>0</v>
      </c>
      <c r="E15" s="384"/>
      <c r="F15" s="384"/>
    </row>
    <row r="16" spans="1:6" s="25" customFormat="1" ht="15" customHeight="1">
      <c r="A16" s="382"/>
      <c r="B16" s="383"/>
      <c r="C16" s="382" t="s">
        <v>50</v>
      </c>
      <c r="D16" s="254">
        <f t="shared" si="0"/>
        <v>0</v>
      </c>
      <c r="E16" s="384"/>
      <c r="F16" s="384"/>
    </row>
    <row r="17" spans="1:6" s="25" customFormat="1" ht="15" customHeight="1">
      <c r="A17" s="382"/>
      <c r="B17" s="383"/>
      <c r="C17" s="382" t="s">
        <v>53</v>
      </c>
      <c r="D17" s="254">
        <f t="shared" si="0"/>
        <v>0</v>
      </c>
      <c r="E17" s="384"/>
      <c r="F17" s="384"/>
    </row>
    <row r="18" spans="1:6" s="25" customFormat="1" ht="15" customHeight="1">
      <c r="A18" s="382"/>
      <c r="B18" s="383"/>
      <c r="C18" s="387" t="s">
        <v>56</v>
      </c>
      <c r="D18" s="254">
        <f t="shared" si="0"/>
        <v>0</v>
      </c>
      <c r="E18" s="384"/>
      <c r="F18" s="384"/>
    </row>
    <row r="19" spans="1:6" s="25" customFormat="1" ht="15" customHeight="1">
      <c r="A19" s="382"/>
      <c r="B19" s="383"/>
      <c r="C19" s="387" t="s">
        <v>59</v>
      </c>
      <c r="D19" s="254">
        <f t="shared" si="0"/>
        <v>0</v>
      </c>
      <c r="E19" s="384"/>
      <c r="F19" s="384"/>
    </row>
    <row r="20" spans="1:6" s="25" customFormat="1" ht="15" customHeight="1">
      <c r="A20" s="382"/>
      <c r="B20" s="383"/>
      <c r="C20" s="387" t="s">
        <v>62</v>
      </c>
      <c r="D20" s="254">
        <f t="shared" si="0"/>
        <v>0</v>
      </c>
      <c r="E20" s="384"/>
      <c r="F20" s="384"/>
    </row>
    <row r="21" spans="1:6" s="25" customFormat="1" ht="15" customHeight="1">
      <c r="A21" s="382"/>
      <c r="B21" s="383"/>
      <c r="C21" s="387" t="s">
        <v>65</v>
      </c>
      <c r="D21" s="254">
        <f t="shared" si="0"/>
        <v>0</v>
      </c>
      <c r="E21" s="384"/>
      <c r="F21" s="384"/>
    </row>
    <row r="22" spans="1:6" s="25" customFormat="1" ht="15" customHeight="1">
      <c r="A22" s="382"/>
      <c r="B22" s="383"/>
      <c r="C22" s="387" t="s">
        <v>66</v>
      </c>
      <c r="D22" s="254">
        <f t="shared" si="0"/>
        <v>0</v>
      </c>
      <c r="E22" s="384"/>
      <c r="F22" s="384"/>
    </row>
    <row r="23" spans="1:6" s="25" customFormat="1" ht="15" customHeight="1">
      <c r="A23" s="382"/>
      <c r="B23" s="383"/>
      <c r="C23" s="387" t="s">
        <v>67</v>
      </c>
      <c r="D23" s="254">
        <f t="shared" si="0"/>
        <v>0</v>
      </c>
      <c r="E23" s="384"/>
      <c r="F23" s="384"/>
    </row>
    <row r="24" spans="1:6" s="25" customFormat="1" ht="15" customHeight="1">
      <c r="A24" s="382"/>
      <c r="B24" s="383"/>
      <c r="C24" s="387" t="s">
        <v>68</v>
      </c>
      <c r="D24" s="254">
        <f t="shared" si="0"/>
        <v>0</v>
      </c>
      <c r="E24" s="384"/>
      <c r="F24" s="384"/>
    </row>
    <row r="25" spans="1:6" s="25" customFormat="1" ht="15" customHeight="1">
      <c r="A25" s="382"/>
      <c r="B25" s="383"/>
      <c r="C25" s="387" t="s">
        <v>69</v>
      </c>
      <c r="D25" s="254">
        <f t="shared" si="0"/>
        <v>0</v>
      </c>
      <c r="E25" s="384"/>
      <c r="F25" s="384"/>
    </row>
    <row r="26" spans="1:6" s="25" customFormat="1" ht="15" customHeight="1">
      <c r="A26" s="388" t="s">
        <v>70</v>
      </c>
      <c r="B26" s="383">
        <f>B6+B9</f>
        <v>91.55999999999999</v>
      </c>
      <c r="C26" s="388" t="s">
        <v>71</v>
      </c>
      <c r="D26" s="254">
        <f>SUM(E26:F26)</f>
        <v>91.55999999999999</v>
      </c>
      <c r="E26" s="254">
        <f>SUM(E6:E25)</f>
        <v>91.55999999999999</v>
      </c>
      <c r="F26" s="254">
        <f>SUM(F6:F25)</f>
        <v>0</v>
      </c>
    </row>
    <row r="27" spans="1:6" ht="14.25" customHeight="1">
      <c r="A27" s="389"/>
      <c r="B27" s="389"/>
      <c r="C27" s="389"/>
      <c r="D27" s="389"/>
      <c r="E27" s="389"/>
      <c r="F27" s="389"/>
    </row>
  </sheetData>
  <sheetProtection sheet="1" formatCells="0" formatColumns="0" formatRows="0"/>
  <mergeCells count="3">
    <mergeCell ref="A2:F2"/>
    <mergeCell ref="A3:C3"/>
    <mergeCell ref="A27:F27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93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Q20"/>
  <sheetViews>
    <sheetView showGridLines="0" showZeros="0" workbookViewId="0" topLeftCell="A2">
      <selection activeCell="O22" sqref="O22"/>
    </sheetView>
  </sheetViews>
  <sheetFormatPr defaultColWidth="6.875" defaultRowHeight="18.75" customHeight="1"/>
  <cols>
    <col min="1" max="2" width="5.375" style="327" customWidth="1"/>
    <col min="3" max="3" width="5.375" style="328" customWidth="1"/>
    <col min="4" max="4" width="24.125" style="329" customWidth="1"/>
    <col min="5" max="12" width="8.625" style="330" customWidth="1"/>
    <col min="13" max="17" width="8.625" style="331" customWidth="1"/>
    <col min="18" max="18" width="8.625" style="332" customWidth="1"/>
    <col min="19" max="246" width="8.00390625" style="331" customWidth="1"/>
    <col min="247" max="251" width="6.875" style="332" customWidth="1"/>
    <col min="252" max="16384" width="6.875" style="332" customWidth="1"/>
  </cols>
  <sheetData>
    <row r="1" spans="1:251" ht="23.25" customHeight="1">
      <c r="A1" s="333"/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P1" s="333"/>
      <c r="Q1" s="333"/>
      <c r="R1" s="333" t="s">
        <v>210</v>
      </c>
      <c r="IM1"/>
      <c r="IN1"/>
      <c r="IO1"/>
      <c r="IP1"/>
      <c r="IQ1"/>
    </row>
    <row r="2" spans="1:251" ht="23.25" customHeight="1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 t="s">
        <v>210</v>
      </c>
      <c r="IM2"/>
      <c r="IN2"/>
      <c r="IO2"/>
      <c r="IP2"/>
      <c r="IQ2"/>
    </row>
    <row r="3" spans="1:251" s="325" customFormat="1" ht="23.25" customHeight="1">
      <c r="A3" s="334" t="s">
        <v>211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IM3"/>
      <c r="IN3"/>
      <c r="IO3"/>
      <c r="IP3"/>
      <c r="IQ3"/>
    </row>
    <row r="4" spans="1:251" s="325" customFormat="1" ht="23.25" customHeight="1">
      <c r="A4" s="335"/>
      <c r="B4" s="335"/>
      <c r="C4" s="336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P4" s="333"/>
      <c r="Q4" s="333"/>
      <c r="R4" s="367" t="s">
        <v>78</v>
      </c>
      <c r="IM4"/>
      <c r="IN4"/>
      <c r="IO4"/>
      <c r="IP4"/>
      <c r="IQ4"/>
    </row>
    <row r="5" spans="1:251" s="325" customFormat="1" ht="23.25" customHeight="1">
      <c r="A5" s="337" t="s">
        <v>93</v>
      </c>
      <c r="B5" s="337"/>
      <c r="C5" s="337"/>
      <c r="D5" s="145" t="s">
        <v>94</v>
      </c>
      <c r="E5" s="353" t="s">
        <v>212</v>
      </c>
      <c r="F5" s="338" t="s">
        <v>102</v>
      </c>
      <c r="G5" s="338"/>
      <c r="H5" s="338"/>
      <c r="I5" s="338"/>
      <c r="J5" s="338" t="s">
        <v>103</v>
      </c>
      <c r="K5" s="338"/>
      <c r="L5" s="338"/>
      <c r="M5" s="338"/>
      <c r="N5" s="338"/>
      <c r="O5" s="338"/>
      <c r="P5" s="338"/>
      <c r="Q5" s="338"/>
      <c r="R5" s="145" t="s">
        <v>106</v>
      </c>
      <c r="IM5"/>
      <c r="IN5"/>
      <c r="IO5"/>
      <c r="IP5"/>
      <c r="IQ5"/>
    </row>
    <row r="6" spans="1:251" ht="31.5" customHeight="1">
      <c r="A6" s="145" t="s">
        <v>96</v>
      </c>
      <c r="B6" s="145" t="s">
        <v>97</v>
      </c>
      <c r="C6" s="339" t="s">
        <v>98</v>
      </c>
      <c r="D6" s="145"/>
      <c r="E6" s="354"/>
      <c r="F6" s="145" t="s">
        <v>79</v>
      </c>
      <c r="G6" s="145" t="s">
        <v>107</v>
      </c>
      <c r="H6" s="145" t="s">
        <v>108</v>
      </c>
      <c r="I6" s="145" t="s">
        <v>109</v>
      </c>
      <c r="J6" s="145" t="s">
        <v>79</v>
      </c>
      <c r="K6" s="145" t="s">
        <v>110</v>
      </c>
      <c r="L6" s="145" t="s">
        <v>111</v>
      </c>
      <c r="M6" s="145" t="s">
        <v>112</v>
      </c>
      <c r="N6" s="145" t="s">
        <v>113</v>
      </c>
      <c r="O6" s="145" t="s">
        <v>114</v>
      </c>
      <c r="P6" s="145" t="s">
        <v>115</v>
      </c>
      <c r="Q6" s="145" t="s">
        <v>116</v>
      </c>
      <c r="R6" s="145"/>
      <c r="IM6"/>
      <c r="IN6"/>
      <c r="IO6"/>
      <c r="IP6"/>
      <c r="IQ6"/>
    </row>
    <row r="7" spans="1:251" ht="23.25" customHeight="1">
      <c r="A7" s="145"/>
      <c r="B7" s="145"/>
      <c r="C7" s="339"/>
      <c r="D7" s="145"/>
      <c r="E7" s="35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IM7"/>
      <c r="IN7"/>
      <c r="IO7"/>
      <c r="IP7"/>
      <c r="IQ7"/>
    </row>
    <row r="8" spans="1:18" ht="23.25" customHeight="1">
      <c r="A8" s="341" t="s">
        <v>99</v>
      </c>
      <c r="B8" s="341"/>
      <c r="C8" s="341" t="s">
        <v>99</v>
      </c>
      <c r="D8" s="341" t="s">
        <v>99</v>
      </c>
      <c r="E8" s="341">
        <v>1</v>
      </c>
      <c r="F8" s="341">
        <v>2</v>
      </c>
      <c r="G8" s="341">
        <v>3</v>
      </c>
      <c r="H8" s="341">
        <v>4</v>
      </c>
      <c r="I8" s="362">
        <v>5</v>
      </c>
      <c r="J8" s="362">
        <v>6</v>
      </c>
      <c r="K8" s="362">
        <v>7</v>
      </c>
      <c r="L8" s="362">
        <v>8</v>
      </c>
      <c r="M8" s="342">
        <v>9</v>
      </c>
      <c r="N8" s="342">
        <v>10</v>
      </c>
      <c r="O8" s="362">
        <v>11</v>
      </c>
      <c r="P8" s="362">
        <v>12</v>
      </c>
      <c r="Q8" s="362">
        <v>13</v>
      </c>
      <c r="R8" s="368">
        <v>14</v>
      </c>
    </row>
    <row r="9" spans="1:18" ht="23.25" customHeight="1">
      <c r="A9" s="80" t="str">
        <f>'15 一般-工资福利（部门预算）'!A8</f>
        <v>201</v>
      </c>
      <c r="B9" s="80"/>
      <c r="C9" s="80"/>
      <c r="D9" s="80" t="str">
        <f>'15 一般-工资福利（部门预算）'!D8</f>
        <v>一般公共服务支出</v>
      </c>
      <c r="E9" s="356">
        <f>E10</f>
        <v>91.55999999999999</v>
      </c>
      <c r="F9" s="356">
        <f aca="true" t="shared" si="0" ref="F9:R9">F10</f>
        <v>78.55999999999999</v>
      </c>
      <c r="G9" s="356">
        <f t="shared" si="0"/>
        <v>66.6</v>
      </c>
      <c r="H9" s="356">
        <f t="shared" si="0"/>
        <v>11.959999999999999</v>
      </c>
      <c r="I9" s="356">
        <f t="shared" si="0"/>
        <v>0</v>
      </c>
      <c r="J9" s="356">
        <f t="shared" si="0"/>
        <v>13</v>
      </c>
      <c r="K9" s="356">
        <f t="shared" si="0"/>
        <v>13</v>
      </c>
      <c r="L9" s="356">
        <f t="shared" si="0"/>
        <v>0</v>
      </c>
      <c r="M9" s="356">
        <f t="shared" si="0"/>
        <v>0</v>
      </c>
      <c r="N9" s="356">
        <f t="shared" si="0"/>
        <v>0</v>
      </c>
      <c r="O9" s="356">
        <f t="shared" si="0"/>
        <v>0</v>
      </c>
      <c r="P9" s="356">
        <f t="shared" si="0"/>
        <v>0</v>
      </c>
      <c r="Q9" s="356">
        <f t="shared" si="0"/>
        <v>0</v>
      </c>
      <c r="R9" s="356">
        <f t="shared" si="0"/>
        <v>0</v>
      </c>
    </row>
    <row r="10" spans="1:251" s="326" customFormat="1" ht="23.25" customHeight="1">
      <c r="A10" s="80" t="str">
        <f>'15 一般-工资福利（部门预算）'!A9</f>
        <v>201</v>
      </c>
      <c r="B10" s="80" t="str">
        <f>'15 一般-工资福利（部门预算）'!B9</f>
        <v>29</v>
      </c>
      <c r="C10" s="80"/>
      <c r="D10" s="80" t="str">
        <f>'15 一般-工资福利（部门预算）'!D9</f>
        <v>群众团体事务</v>
      </c>
      <c r="E10" s="356">
        <f>E11+E12</f>
        <v>91.55999999999999</v>
      </c>
      <c r="F10" s="356">
        <f aca="true" t="shared" si="1" ref="F10:R10">F11+F12</f>
        <v>78.55999999999999</v>
      </c>
      <c r="G10" s="356">
        <f t="shared" si="1"/>
        <v>66.6</v>
      </c>
      <c r="H10" s="356">
        <f t="shared" si="1"/>
        <v>11.959999999999999</v>
      </c>
      <c r="I10" s="356">
        <f t="shared" si="1"/>
        <v>0</v>
      </c>
      <c r="J10" s="356">
        <f t="shared" si="1"/>
        <v>13</v>
      </c>
      <c r="K10" s="356">
        <f t="shared" si="1"/>
        <v>13</v>
      </c>
      <c r="L10" s="356">
        <f t="shared" si="1"/>
        <v>0</v>
      </c>
      <c r="M10" s="356">
        <f t="shared" si="1"/>
        <v>0</v>
      </c>
      <c r="N10" s="356">
        <f t="shared" si="1"/>
        <v>0</v>
      </c>
      <c r="O10" s="356">
        <f t="shared" si="1"/>
        <v>0</v>
      </c>
      <c r="P10" s="356">
        <f t="shared" si="1"/>
        <v>0</v>
      </c>
      <c r="Q10" s="356">
        <f t="shared" si="1"/>
        <v>0</v>
      </c>
      <c r="R10" s="356">
        <f t="shared" si="1"/>
        <v>0</v>
      </c>
      <c r="S10" s="351"/>
      <c r="T10" s="351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  <c r="AP10" s="351"/>
      <c r="AQ10" s="351"/>
      <c r="AR10" s="351"/>
      <c r="AS10" s="351"/>
      <c r="AT10" s="351"/>
      <c r="AU10" s="351"/>
      <c r="AV10" s="351"/>
      <c r="AW10" s="351"/>
      <c r="AX10" s="351"/>
      <c r="AY10" s="351"/>
      <c r="AZ10" s="351"/>
      <c r="BA10" s="351"/>
      <c r="BB10" s="351"/>
      <c r="BC10" s="351"/>
      <c r="BD10" s="351"/>
      <c r="BE10" s="351"/>
      <c r="BF10" s="351"/>
      <c r="BG10" s="351"/>
      <c r="BH10" s="351"/>
      <c r="BI10" s="351"/>
      <c r="BJ10" s="351"/>
      <c r="BK10" s="351"/>
      <c r="BL10" s="351"/>
      <c r="BM10" s="351"/>
      <c r="BN10" s="351"/>
      <c r="BO10" s="351"/>
      <c r="BP10" s="351"/>
      <c r="BQ10" s="351"/>
      <c r="BR10" s="351"/>
      <c r="BS10" s="351"/>
      <c r="BT10" s="351"/>
      <c r="BU10" s="351"/>
      <c r="BV10" s="351"/>
      <c r="BW10" s="351"/>
      <c r="BX10" s="351"/>
      <c r="BY10" s="351"/>
      <c r="BZ10" s="351"/>
      <c r="CA10" s="351"/>
      <c r="CB10" s="351"/>
      <c r="CC10" s="351"/>
      <c r="CD10" s="351"/>
      <c r="CE10" s="351"/>
      <c r="CF10" s="351"/>
      <c r="CG10" s="351"/>
      <c r="CH10" s="351"/>
      <c r="CI10" s="351"/>
      <c r="CJ10" s="351"/>
      <c r="CK10" s="351"/>
      <c r="CL10" s="351"/>
      <c r="CM10" s="351"/>
      <c r="CN10" s="351"/>
      <c r="CO10" s="351"/>
      <c r="CP10" s="351"/>
      <c r="CQ10" s="351"/>
      <c r="CR10" s="351"/>
      <c r="CS10" s="351"/>
      <c r="CT10" s="351"/>
      <c r="CU10" s="351"/>
      <c r="CV10" s="351"/>
      <c r="CW10" s="351"/>
      <c r="CX10" s="351"/>
      <c r="CY10" s="351"/>
      <c r="CZ10" s="351"/>
      <c r="DA10" s="351"/>
      <c r="DB10" s="351"/>
      <c r="DC10" s="351"/>
      <c r="DD10" s="351"/>
      <c r="DE10" s="351"/>
      <c r="DF10" s="351"/>
      <c r="DG10" s="351"/>
      <c r="DH10" s="351"/>
      <c r="DI10" s="351"/>
      <c r="DJ10" s="351"/>
      <c r="DK10" s="351"/>
      <c r="DL10" s="351"/>
      <c r="DM10" s="351"/>
      <c r="DN10" s="351"/>
      <c r="DO10" s="351"/>
      <c r="DP10" s="351"/>
      <c r="DQ10" s="351"/>
      <c r="DR10" s="351"/>
      <c r="DS10" s="351"/>
      <c r="DT10" s="351"/>
      <c r="DU10" s="351"/>
      <c r="DV10" s="351"/>
      <c r="DW10" s="351"/>
      <c r="DX10" s="351"/>
      <c r="DY10" s="351"/>
      <c r="DZ10" s="351"/>
      <c r="EA10" s="351"/>
      <c r="EB10" s="351"/>
      <c r="EC10" s="351"/>
      <c r="ED10" s="351"/>
      <c r="EE10" s="351"/>
      <c r="EF10" s="351"/>
      <c r="EG10" s="351"/>
      <c r="EH10" s="351"/>
      <c r="EI10" s="351"/>
      <c r="EJ10" s="351"/>
      <c r="EK10" s="351"/>
      <c r="EL10" s="351"/>
      <c r="EM10" s="351"/>
      <c r="EN10" s="351"/>
      <c r="EO10" s="351"/>
      <c r="EP10" s="351"/>
      <c r="EQ10" s="351"/>
      <c r="ER10" s="351"/>
      <c r="ES10" s="351"/>
      <c r="ET10" s="351"/>
      <c r="EU10" s="351"/>
      <c r="EV10" s="351"/>
      <c r="EW10" s="351"/>
      <c r="EX10" s="351"/>
      <c r="EY10" s="351"/>
      <c r="EZ10" s="351"/>
      <c r="FA10" s="351"/>
      <c r="FB10" s="351"/>
      <c r="FC10" s="351"/>
      <c r="FD10" s="351"/>
      <c r="FE10" s="351"/>
      <c r="FF10" s="351"/>
      <c r="FG10" s="351"/>
      <c r="FH10" s="351"/>
      <c r="FI10" s="351"/>
      <c r="FJ10" s="351"/>
      <c r="FK10" s="351"/>
      <c r="FL10" s="351"/>
      <c r="FM10" s="351"/>
      <c r="FN10" s="351"/>
      <c r="FO10" s="351"/>
      <c r="FP10" s="351"/>
      <c r="FQ10" s="351"/>
      <c r="FR10" s="351"/>
      <c r="FS10" s="351"/>
      <c r="FT10" s="351"/>
      <c r="FU10" s="351"/>
      <c r="FV10" s="351"/>
      <c r="FW10" s="351"/>
      <c r="FX10" s="351"/>
      <c r="FY10" s="351"/>
      <c r="FZ10" s="351"/>
      <c r="GA10" s="351"/>
      <c r="GB10" s="351"/>
      <c r="GC10" s="351"/>
      <c r="GD10" s="351"/>
      <c r="GE10" s="351"/>
      <c r="GF10" s="351"/>
      <c r="GG10" s="351"/>
      <c r="GH10" s="351"/>
      <c r="GI10" s="351"/>
      <c r="GJ10" s="351"/>
      <c r="GK10" s="351"/>
      <c r="GL10" s="351"/>
      <c r="GM10" s="351"/>
      <c r="GN10" s="351"/>
      <c r="GO10" s="351"/>
      <c r="GP10" s="351"/>
      <c r="GQ10" s="351"/>
      <c r="GR10" s="351"/>
      <c r="GS10" s="351"/>
      <c r="GT10" s="351"/>
      <c r="GU10" s="351"/>
      <c r="GV10" s="351"/>
      <c r="GW10" s="351"/>
      <c r="GX10" s="351"/>
      <c r="GY10" s="351"/>
      <c r="GZ10" s="351"/>
      <c r="HA10" s="351"/>
      <c r="HB10" s="351"/>
      <c r="HC10" s="351"/>
      <c r="HD10" s="351"/>
      <c r="HE10" s="351"/>
      <c r="HF10" s="351"/>
      <c r="HG10" s="351"/>
      <c r="HH10" s="351"/>
      <c r="HI10" s="351"/>
      <c r="HJ10" s="351"/>
      <c r="HK10" s="351"/>
      <c r="HL10" s="351"/>
      <c r="HM10" s="351"/>
      <c r="HN10" s="351"/>
      <c r="HO10" s="351"/>
      <c r="HP10" s="351"/>
      <c r="HQ10" s="351"/>
      <c r="HR10" s="351"/>
      <c r="HS10" s="351"/>
      <c r="HT10" s="351"/>
      <c r="HU10" s="351"/>
      <c r="HV10" s="351"/>
      <c r="HW10" s="351"/>
      <c r="HX10" s="351"/>
      <c r="HY10" s="351"/>
      <c r="HZ10" s="351"/>
      <c r="IA10" s="351"/>
      <c r="IB10" s="351"/>
      <c r="IC10" s="351"/>
      <c r="ID10" s="351"/>
      <c r="IE10" s="351"/>
      <c r="IF10" s="351"/>
      <c r="IG10" s="351"/>
      <c r="IH10" s="351"/>
      <c r="II10" s="351"/>
      <c r="IJ10" s="351"/>
      <c r="IK10" s="351"/>
      <c r="IL10" s="351"/>
      <c r="IM10" s="25"/>
      <c r="IN10" s="25"/>
      <c r="IO10" s="25"/>
      <c r="IP10" s="25"/>
      <c r="IQ10" s="25"/>
    </row>
    <row r="11" spans="1:251" ht="29.25" customHeight="1">
      <c r="A11" s="80" t="str">
        <f>'15 一般-工资福利（部门预算）'!A10</f>
        <v>201</v>
      </c>
      <c r="B11" s="80" t="str">
        <f>'15 一般-工资福利（部门预算）'!B10</f>
        <v>29</v>
      </c>
      <c r="C11" s="80" t="str">
        <f>'15 一般-工资福利（部门预算）'!C10</f>
        <v>01</v>
      </c>
      <c r="D11" s="80" t="str">
        <f>'15 一般-工资福利（部门预算）'!D10</f>
        <v>行政运行</v>
      </c>
      <c r="E11" s="357">
        <f>F11+J11+R11</f>
        <v>78.55999999999999</v>
      </c>
      <c r="F11" s="357">
        <f>'14 一般预算基本支出表'!E10</f>
        <v>78.55999999999999</v>
      </c>
      <c r="G11" s="357">
        <f>'14 一般预算基本支出表'!F10</f>
        <v>66.6</v>
      </c>
      <c r="H11" s="357">
        <f>'14 一般预算基本支出表'!G10</f>
        <v>11.959999999999999</v>
      </c>
      <c r="I11" s="357">
        <f>'14 一般预算基本支出表'!H10</f>
        <v>0</v>
      </c>
      <c r="J11" s="363">
        <f>SUM(K11:Q11)</f>
        <v>0</v>
      </c>
      <c r="K11" s="364"/>
      <c r="L11" s="365"/>
      <c r="M11" s="365"/>
      <c r="N11" s="365"/>
      <c r="O11" s="365"/>
      <c r="P11" s="365"/>
      <c r="Q11" s="365"/>
      <c r="R11" s="369"/>
      <c r="IM11"/>
      <c r="IN11"/>
      <c r="IO11"/>
      <c r="IP11"/>
      <c r="IQ11"/>
    </row>
    <row r="12" spans="1:251" ht="18.75" customHeight="1">
      <c r="A12" s="358" t="str">
        <f>MID('21 项目明细表'!A9,1,3)</f>
        <v>201</v>
      </c>
      <c r="B12" s="358" t="str">
        <f>'21 项目明细表'!B9</f>
        <v>29</v>
      </c>
      <c r="C12" s="358" t="str">
        <f>'21 项目明细表'!C9</f>
        <v>99</v>
      </c>
      <c r="D12" s="359" t="str">
        <f>'21 项目明细表'!D9</f>
        <v>其他群众团体事务支出</v>
      </c>
      <c r="E12" s="360">
        <f>J12</f>
        <v>13</v>
      </c>
      <c r="F12" s="361"/>
      <c r="G12" s="360"/>
      <c r="H12" s="360"/>
      <c r="I12" s="360"/>
      <c r="J12" s="360">
        <f>SUM(K12:Q12)</f>
        <v>13</v>
      </c>
      <c r="K12" s="360">
        <f>'21 项目明细表'!G9</f>
        <v>13</v>
      </c>
      <c r="L12" s="366"/>
      <c r="M12" s="359"/>
      <c r="N12" s="359"/>
      <c r="O12" s="359"/>
      <c r="P12" s="359"/>
      <c r="Q12" s="359"/>
      <c r="R12" s="370"/>
      <c r="IM12"/>
      <c r="IN12"/>
      <c r="IO12"/>
      <c r="IP12"/>
      <c r="IQ12"/>
    </row>
    <row r="13" spans="1:251" ht="18.75" customHeight="1">
      <c r="A13" s="347"/>
      <c r="B13" s="347"/>
      <c r="C13" s="348"/>
      <c r="D13" s="349"/>
      <c r="E13" s="350"/>
      <c r="G13" s="350"/>
      <c r="H13" s="350"/>
      <c r="I13" s="350"/>
      <c r="J13" s="350"/>
      <c r="K13" s="350"/>
      <c r="L13" s="350"/>
      <c r="M13" s="351"/>
      <c r="N13" s="351"/>
      <c r="O13" s="351"/>
      <c r="P13" s="351"/>
      <c r="Q13" s="351"/>
      <c r="R13" s="371"/>
      <c r="IM13"/>
      <c r="IN13"/>
      <c r="IO13"/>
      <c r="IP13"/>
      <c r="IQ13"/>
    </row>
    <row r="14" spans="3:251" ht="18.75" customHeight="1">
      <c r="C14" s="348"/>
      <c r="D14" s="349"/>
      <c r="E14" s="350"/>
      <c r="G14" s="350"/>
      <c r="H14" s="350"/>
      <c r="I14" s="350"/>
      <c r="J14" s="350"/>
      <c r="K14" s="350"/>
      <c r="L14" s="350"/>
      <c r="M14" s="351"/>
      <c r="N14" s="351"/>
      <c r="O14" s="351"/>
      <c r="P14" s="351"/>
      <c r="Q14" s="351"/>
      <c r="R14" s="371"/>
      <c r="IM14"/>
      <c r="IN14"/>
      <c r="IO14"/>
      <c r="IP14"/>
      <c r="IQ14"/>
    </row>
    <row r="15" spans="4:251" ht="18.75" customHeight="1">
      <c r="D15" s="349"/>
      <c r="E15" s="350"/>
      <c r="G15" s="350"/>
      <c r="H15" s="350"/>
      <c r="I15" s="350"/>
      <c r="J15" s="350"/>
      <c r="K15" s="350"/>
      <c r="L15" s="350"/>
      <c r="M15" s="351"/>
      <c r="N15" s="351"/>
      <c r="O15" s="351"/>
      <c r="P15" s="351"/>
      <c r="Q15" s="351"/>
      <c r="IM15"/>
      <c r="IN15"/>
      <c r="IO15"/>
      <c r="IP15"/>
      <c r="IQ15"/>
    </row>
    <row r="16" spans="4:251" ht="18.75" customHeight="1">
      <c r="D16" s="349"/>
      <c r="G16" s="350"/>
      <c r="H16" s="350"/>
      <c r="I16" s="350"/>
      <c r="J16" s="350"/>
      <c r="K16" s="350"/>
      <c r="L16" s="350"/>
      <c r="M16" s="351"/>
      <c r="N16" s="351"/>
      <c r="O16" s="351"/>
      <c r="P16" s="351"/>
      <c r="Q16" s="351"/>
      <c r="IM16"/>
      <c r="IN16"/>
      <c r="IO16"/>
      <c r="IP16"/>
      <c r="IQ16"/>
    </row>
    <row r="17" spans="7:251" ht="18.75" customHeight="1">
      <c r="G17" s="350"/>
      <c r="H17" s="350"/>
      <c r="I17" s="350"/>
      <c r="J17" s="350"/>
      <c r="L17" s="350"/>
      <c r="M17" s="351"/>
      <c r="N17" s="351"/>
      <c r="O17" s="351"/>
      <c r="P17" s="351"/>
      <c r="Q17" s="351"/>
      <c r="IM17"/>
      <c r="IN17"/>
      <c r="IO17"/>
      <c r="IP17"/>
      <c r="IQ17"/>
    </row>
    <row r="18" spans="7:251" ht="18.75" customHeight="1">
      <c r="G18" s="350"/>
      <c r="H18" s="350"/>
      <c r="J18" s="350"/>
      <c r="L18" s="350"/>
      <c r="M18" s="351"/>
      <c r="N18" s="351"/>
      <c r="P18" s="351"/>
      <c r="Q18" s="351"/>
      <c r="IM18"/>
      <c r="IN18"/>
      <c r="IO18"/>
      <c r="IP18"/>
      <c r="IQ18"/>
    </row>
    <row r="19" spans="7:251" ht="18.75" customHeight="1">
      <c r="G19" s="350"/>
      <c r="H19" s="350"/>
      <c r="J19" s="350"/>
      <c r="M19" s="351"/>
      <c r="N19" s="351"/>
      <c r="P19" s="351"/>
      <c r="Q19" s="351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18" ht="18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 s="351"/>
      <c r="Q20" s="351"/>
      <c r="R20"/>
    </row>
  </sheetData>
  <sheetProtection sheet="1" formatCells="0" formatColumns="0" formatRows="0"/>
  <mergeCells count="19">
    <mergeCell ref="A3:R3"/>
    <mergeCell ref="A6:A7"/>
    <mergeCell ref="B6:B7"/>
    <mergeCell ref="C6:C7"/>
    <mergeCell ref="D5:D7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5:R7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72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G18"/>
  <sheetViews>
    <sheetView showGridLines="0" showZeros="0" workbookViewId="0" topLeftCell="A1">
      <selection activeCell="H3" sqref="H3"/>
    </sheetView>
  </sheetViews>
  <sheetFormatPr defaultColWidth="6.875" defaultRowHeight="18.75" customHeight="1"/>
  <cols>
    <col min="1" max="2" width="5.375" style="327" customWidth="1"/>
    <col min="3" max="3" width="5.375" style="328" customWidth="1"/>
    <col min="4" max="4" width="24.125" style="329" customWidth="1"/>
    <col min="5" max="7" width="8.625" style="330" customWidth="1"/>
    <col min="8" max="8" width="11.75390625" style="330" customWidth="1"/>
    <col min="9" max="236" width="8.00390625" style="331" customWidth="1"/>
    <col min="237" max="241" width="6.875" style="332" customWidth="1"/>
    <col min="242" max="16384" width="6.875" style="332" customWidth="1"/>
  </cols>
  <sheetData>
    <row r="1" spans="1:241" ht="23.25" customHeight="1">
      <c r="A1" s="333"/>
      <c r="B1" s="333"/>
      <c r="C1" s="333"/>
      <c r="D1" s="333"/>
      <c r="E1" s="333"/>
      <c r="F1" s="333"/>
      <c r="G1" s="333"/>
      <c r="H1" s="333" t="s">
        <v>213</v>
      </c>
      <c r="IC1"/>
      <c r="ID1"/>
      <c r="IE1"/>
      <c r="IF1"/>
      <c r="IG1"/>
    </row>
    <row r="2" spans="1:241" ht="23.25" customHeight="1">
      <c r="A2" s="334" t="s">
        <v>214</v>
      </c>
      <c r="B2" s="334"/>
      <c r="C2" s="334"/>
      <c r="D2" s="334"/>
      <c r="E2" s="334"/>
      <c r="F2" s="334"/>
      <c r="G2" s="334"/>
      <c r="H2" s="334"/>
      <c r="IC2"/>
      <c r="ID2"/>
      <c r="IE2"/>
      <c r="IF2"/>
      <c r="IG2"/>
    </row>
    <row r="3" spans="1:241" s="325" customFormat="1" ht="23.25" customHeight="1">
      <c r="A3" s="335"/>
      <c r="B3" s="335"/>
      <c r="C3" s="336"/>
      <c r="D3" s="333"/>
      <c r="E3" s="333"/>
      <c r="F3" s="333"/>
      <c r="G3" s="333"/>
      <c r="H3" s="333" t="s">
        <v>78</v>
      </c>
      <c r="IC3"/>
      <c r="ID3"/>
      <c r="IE3"/>
      <c r="IF3"/>
      <c r="IG3"/>
    </row>
    <row r="4" spans="1:241" s="325" customFormat="1" ht="23.25" customHeight="1">
      <c r="A4" s="337" t="s">
        <v>93</v>
      </c>
      <c r="B4" s="337"/>
      <c r="C4" s="337"/>
      <c r="D4" s="145" t="s">
        <v>94</v>
      </c>
      <c r="E4" s="338" t="s">
        <v>102</v>
      </c>
      <c r="F4" s="338"/>
      <c r="G4" s="338"/>
      <c r="H4" s="338"/>
      <c r="IC4"/>
      <c r="ID4"/>
      <c r="IE4"/>
      <c r="IF4"/>
      <c r="IG4"/>
    </row>
    <row r="5" spans="1:241" s="325" customFormat="1" ht="23.25" customHeight="1">
      <c r="A5" s="145" t="s">
        <v>96</v>
      </c>
      <c r="B5" s="145" t="s">
        <v>97</v>
      </c>
      <c r="C5" s="339" t="s">
        <v>98</v>
      </c>
      <c r="D5" s="145"/>
      <c r="E5" s="145" t="s">
        <v>79</v>
      </c>
      <c r="F5" s="145" t="s">
        <v>107</v>
      </c>
      <c r="G5" s="145" t="s">
        <v>108</v>
      </c>
      <c r="H5" s="145" t="s">
        <v>109</v>
      </c>
      <c r="IC5"/>
      <c r="ID5"/>
      <c r="IE5"/>
      <c r="IF5"/>
      <c r="IG5"/>
    </row>
    <row r="6" spans="1:241" ht="31.5" customHeight="1">
      <c r="A6" s="145"/>
      <c r="B6" s="145"/>
      <c r="C6" s="339"/>
      <c r="D6" s="145"/>
      <c r="E6" s="145"/>
      <c r="F6" s="145"/>
      <c r="G6" s="145"/>
      <c r="H6" s="145"/>
      <c r="IC6"/>
      <c r="ID6"/>
      <c r="IE6"/>
      <c r="IF6"/>
      <c r="IG6"/>
    </row>
    <row r="7" spans="1:241" ht="23.25" customHeight="1">
      <c r="A7" s="340" t="s">
        <v>99</v>
      </c>
      <c r="B7" s="340"/>
      <c r="C7" s="341" t="s">
        <v>99</v>
      </c>
      <c r="D7" s="341" t="s">
        <v>99</v>
      </c>
      <c r="E7" s="341">
        <v>1</v>
      </c>
      <c r="F7" s="341">
        <v>2</v>
      </c>
      <c r="G7" s="340">
        <v>3</v>
      </c>
      <c r="H7" s="342">
        <v>4</v>
      </c>
      <c r="IC7"/>
      <c r="ID7"/>
      <c r="IE7"/>
      <c r="IF7"/>
      <c r="IG7"/>
    </row>
    <row r="8" spans="1:8" ht="23.25" customHeight="1">
      <c r="A8" s="80" t="str">
        <f>'15 一般-工资福利（部门预算）'!A8</f>
        <v>201</v>
      </c>
      <c r="B8" s="80"/>
      <c r="C8" s="80"/>
      <c r="D8" s="80" t="str">
        <f>'15 一般-工资福利（部门预算）'!D8</f>
        <v>一般公共服务支出</v>
      </c>
      <c r="E8" s="343">
        <f>E9</f>
        <v>78.55999999999999</v>
      </c>
      <c r="F8" s="343">
        <f aca="true" t="shared" si="0" ref="F8:H9">F9</f>
        <v>66.6</v>
      </c>
      <c r="G8" s="343">
        <f t="shared" si="0"/>
        <v>11.959999999999999</v>
      </c>
      <c r="H8" s="344">
        <f t="shared" si="0"/>
        <v>0</v>
      </c>
    </row>
    <row r="9" spans="1:8" ht="23.25" customHeight="1">
      <c r="A9" s="80" t="str">
        <f>'15 一般-工资福利（部门预算）'!A9</f>
        <v>201</v>
      </c>
      <c r="B9" s="80" t="str">
        <f>'15 一般-工资福利（部门预算）'!B9</f>
        <v>29</v>
      </c>
      <c r="C9" s="80"/>
      <c r="D9" s="80" t="str">
        <f>'15 一般-工资福利（部门预算）'!D9</f>
        <v>群众团体事务</v>
      </c>
      <c r="E9" s="343">
        <f>E10</f>
        <v>78.55999999999999</v>
      </c>
      <c r="F9" s="343">
        <f t="shared" si="0"/>
        <v>66.6</v>
      </c>
      <c r="G9" s="343">
        <f t="shared" si="0"/>
        <v>11.959999999999999</v>
      </c>
      <c r="H9" s="344">
        <f t="shared" si="0"/>
        <v>0</v>
      </c>
    </row>
    <row r="10" spans="1:241" s="326" customFormat="1" ht="23.25" customHeight="1">
      <c r="A10" s="80" t="str">
        <f>'15 一般-工资福利（部门预算）'!A10</f>
        <v>201</v>
      </c>
      <c r="B10" s="80" t="str">
        <f>'15 一般-工资福利（部门预算）'!B10</f>
        <v>29</v>
      </c>
      <c r="C10" s="80" t="str">
        <f>'15 一般-工资福利（部门预算）'!C10</f>
        <v>01</v>
      </c>
      <c r="D10" s="80" t="str">
        <f>'15 一般-工资福利（部门预算）'!D10</f>
        <v>行政运行</v>
      </c>
      <c r="E10" s="345">
        <f>SUM(F10:H10)</f>
        <v>78.55999999999999</v>
      </c>
      <c r="F10" s="345">
        <f>'15 一般-工资福利（部门预算）'!E10</f>
        <v>66.6</v>
      </c>
      <c r="G10" s="345">
        <f>'17一般-商品和服务（部门预算）'!E10</f>
        <v>11.959999999999999</v>
      </c>
      <c r="H10" s="346">
        <f>'19 一般-个人和家庭（部门预算）'!E10</f>
        <v>0</v>
      </c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  <c r="AP10" s="351"/>
      <c r="AQ10" s="351"/>
      <c r="AR10" s="351"/>
      <c r="AS10" s="351"/>
      <c r="AT10" s="351"/>
      <c r="AU10" s="351"/>
      <c r="AV10" s="351"/>
      <c r="AW10" s="351"/>
      <c r="AX10" s="351"/>
      <c r="AY10" s="351"/>
      <c r="AZ10" s="351"/>
      <c r="BA10" s="351"/>
      <c r="BB10" s="351"/>
      <c r="BC10" s="351"/>
      <c r="BD10" s="351"/>
      <c r="BE10" s="351"/>
      <c r="BF10" s="351"/>
      <c r="BG10" s="351"/>
      <c r="BH10" s="351"/>
      <c r="BI10" s="351"/>
      <c r="BJ10" s="351"/>
      <c r="BK10" s="351"/>
      <c r="BL10" s="351"/>
      <c r="BM10" s="351"/>
      <c r="BN10" s="351"/>
      <c r="BO10" s="351"/>
      <c r="BP10" s="351"/>
      <c r="BQ10" s="351"/>
      <c r="BR10" s="351"/>
      <c r="BS10" s="351"/>
      <c r="BT10" s="351"/>
      <c r="BU10" s="351"/>
      <c r="BV10" s="351"/>
      <c r="BW10" s="351"/>
      <c r="BX10" s="351"/>
      <c r="BY10" s="351"/>
      <c r="BZ10" s="351"/>
      <c r="CA10" s="351"/>
      <c r="CB10" s="351"/>
      <c r="CC10" s="351"/>
      <c r="CD10" s="351"/>
      <c r="CE10" s="351"/>
      <c r="CF10" s="351"/>
      <c r="CG10" s="351"/>
      <c r="CH10" s="351"/>
      <c r="CI10" s="351"/>
      <c r="CJ10" s="351"/>
      <c r="CK10" s="351"/>
      <c r="CL10" s="351"/>
      <c r="CM10" s="351"/>
      <c r="CN10" s="351"/>
      <c r="CO10" s="351"/>
      <c r="CP10" s="351"/>
      <c r="CQ10" s="351"/>
      <c r="CR10" s="351"/>
      <c r="CS10" s="351"/>
      <c r="CT10" s="351"/>
      <c r="CU10" s="351"/>
      <c r="CV10" s="351"/>
      <c r="CW10" s="351"/>
      <c r="CX10" s="351"/>
      <c r="CY10" s="351"/>
      <c r="CZ10" s="351"/>
      <c r="DA10" s="351"/>
      <c r="DB10" s="351"/>
      <c r="DC10" s="351"/>
      <c r="DD10" s="351"/>
      <c r="DE10" s="351"/>
      <c r="DF10" s="351"/>
      <c r="DG10" s="351"/>
      <c r="DH10" s="351"/>
      <c r="DI10" s="351"/>
      <c r="DJ10" s="351"/>
      <c r="DK10" s="351"/>
      <c r="DL10" s="351"/>
      <c r="DM10" s="351"/>
      <c r="DN10" s="351"/>
      <c r="DO10" s="351"/>
      <c r="DP10" s="351"/>
      <c r="DQ10" s="351"/>
      <c r="DR10" s="351"/>
      <c r="DS10" s="351"/>
      <c r="DT10" s="351"/>
      <c r="DU10" s="351"/>
      <c r="DV10" s="351"/>
      <c r="DW10" s="351"/>
      <c r="DX10" s="351"/>
      <c r="DY10" s="351"/>
      <c r="DZ10" s="351"/>
      <c r="EA10" s="351"/>
      <c r="EB10" s="351"/>
      <c r="EC10" s="351"/>
      <c r="ED10" s="351"/>
      <c r="EE10" s="351"/>
      <c r="EF10" s="351"/>
      <c r="EG10" s="351"/>
      <c r="EH10" s="351"/>
      <c r="EI10" s="351"/>
      <c r="EJ10" s="351"/>
      <c r="EK10" s="351"/>
      <c r="EL10" s="351"/>
      <c r="EM10" s="351"/>
      <c r="EN10" s="351"/>
      <c r="EO10" s="351"/>
      <c r="EP10" s="351"/>
      <c r="EQ10" s="351"/>
      <c r="ER10" s="351"/>
      <c r="ES10" s="351"/>
      <c r="ET10" s="351"/>
      <c r="EU10" s="351"/>
      <c r="EV10" s="351"/>
      <c r="EW10" s="351"/>
      <c r="EX10" s="351"/>
      <c r="EY10" s="351"/>
      <c r="EZ10" s="351"/>
      <c r="FA10" s="351"/>
      <c r="FB10" s="351"/>
      <c r="FC10" s="351"/>
      <c r="FD10" s="351"/>
      <c r="FE10" s="351"/>
      <c r="FF10" s="351"/>
      <c r="FG10" s="351"/>
      <c r="FH10" s="351"/>
      <c r="FI10" s="351"/>
      <c r="FJ10" s="351"/>
      <c r="FK10" s="351"/>
      <c r="FL10" s="351"/>
      <c r="FM10" s="351"/>
      <c r="FN10" s="351"/>
      <c r="FO10" s="351"/>
      <c r="FP10" s="351"/>
      <c r="FQ10" s="351"/>
      <c r="FR10" s="351"/>
      <c r="FS10" s="351"/>
      <c r="FT10" s="351"/>
      <c r="FU10" s="351"/>
      <c r="FV10" s="351"/>
      <c r="FW10" s="351"/>
      <c r="FX10" s="351"/>
      <c r="FY10" s="351"/>
      <c r="FZ10" s="351"/>
      <c r="GA10" s="351"/>
      <c r="GB10" s="351"/>
      <c r="GC10" s="351"/>
      <c r="GD10" s="351"/>
      <c r="GE10" s="351"/>
      <c r="GF10" s="351"/>
      <c r="GG10" s="351"/>
      <c r="GH10" s="351"/>
      <c r="GI10" s="351"/>
      <c r="GJ10" s="351"/>
      <c r="GK10" s="351"/>
      <c r="GL10" s="351"/>
      <c r="GM10" s="351"/>
      <c r="GN10" s="351"/>
      <c r="GO10" s="351"/>
      <c r="GP10" s="351"/>
      <c r="GQ10" s="351"/>
      <c r="GR10" s="351"/>
      <c r="GS10" s="351"/>
      <c r="GT10" s="351"/>
      <c r="GU10" s="351"/>
      <c r="GV10" s="351"/>
      <c r="GW10" s="351"/>
      <c r="GX10" s="351"/>
      <c r="GY10" s="351"/>
      <c r="GZ10" s="351"/>
      <c r="HA10" s="351"/>
      <c r="HB10" s="351"/>
      <c r="HC10" s="351"/>
      <c r="HD10" s="351"/>
      <c r="HE10" s="351"/>
      <c r="HF10" s="351"/>
      <c r="HG10" s="351"/>
      <c r="HH10" s="351"/>
      <c r="HI10" s="351"/>
      <c r="HJ10" s="351"/>
      <c r="HK10" s="351"/>
      <c r="HL10" s="351"/>
      <c r="HM10" s="351"/>
      <c r="HN10" s="351"/>
      <c r="HO10" s="351"/>
      <c r="HP10" s="351"/>
      <c r="HQ10" s="351"/>
      <c r="HR10" s="351"/>
      <c r="HS10" s="351"/>
      <c r="HT10" s="351"/>
      <c r="HU10" s="351"/>
      <c r="HV10" s="351"/>
      <c r="HW10" s="351"/>
      <c r="HX10" s="351"/>
      <c r="HY10" s="351"/>
      <c r="HZ10" s="351"/>
      <c r="IA10" s="351"/>
      <c r="IB10" s="351"/>
      <c r="IC10" s="25"/>
      <c r="ID10" s="25"/>
      <c r="IE10" s="25"/>
      <c r="IF10" s="25"/>
      <c r="IG10" s="25"/>
    </row>
    <row r="11" spans="1:241" ht="29.25" customHeight="1">
      <c r="A11" s="347"/>
      <c r="B11" s="347"/>
      <c r="C11" s="348"/>
      <c r="D11" s="349"/>
      <c r="F11" s="350"/>
      <c r="G11" s="350"/>
      <c r="H11" s="350"/>
      <c r="IC11"/>
      <c r="ID11"/>
      <c r="IE11"/>
      <c r="IF11"/>
      <c r="IG11"/>
    </row>
    <row r="12" spans="1:241" ht="18.75" customHeight="1">
      <c r="A12" s="347"/>
      <c r="B12" s="347"/>
      <c r="C12" s="348"/>
      <c r="D12" s="349"/>
      <c r="F12" s="350"/>
      <c r="G12" s="350"/>
      <c r="H12" s="350"/>
      <c r="IC12"/>
      <c r="ID12"/>
      <c r="IE12"/>
      <c r="IF12"/>
      <c r="IG12"/>
    </row>
    <row r="13" spans="3:241" ht="18.75" customHeight="1">
      <c r="C13" s="348"/>
      <c r="D13" s="349"/>
      <c r="F13" s="350"/>
      <c r="G13" s="350"/>
      <c r="H13" s="350"/>
      <c r="IC13"/>
      <c r="ID13"/>
      <c r="IE13"/>
      <c r="IF13"/>
      <c r="IG13"/>
    </row>
    <row r="14" spans="4:241" ht="18.75" customHeight="1">
      <c r="D14" s="349"/>
      <c r="F14" s="350"/>
      <c r="G14" s="350"/>
      <c r="H14" s="350"/>
      <c r="IC14"/>
      <c r="ID14"/>
      <c r="IE14"/>
      <c r="IF14"/>
      <c r="IG14"/>
    </row>
    <row r="15" spans="4:241" ht="18.75" customHeight="1">
      <c r="D15" s="349"/>
      <c r="F15" s="350"/>
      <c r="G15" s="350"/>
      <c r="H15" s="350"/>
      <c r="IC15"/>
      <c r="ID15"/>
      <c r="IE15"/>
      <c r="IF15"/>
      <c r="IG15"/>
    </row>
    <row r="16" spans="6:241" ht="18.75" customHeight="1">
      <c r="F16" s="350"/>
      <c r="G16" s="350"/>
      <c r="H16" s="350"/>
      <c r="IC16"/>
      <c r="ID16"/>
      <c r="IE16"/>
      <c r="IF16"/>
      <c r="IG16"/>
    </row>
    <row r="17" spans="6:241" ht="18.75" customHeight="1">
      <c r="F17" s="350"/>
      <c r="G17" s="350"/>
      <c r="IC17"/>
      <c r="ID17"/>
      <c r="IE17"/>
      <c r="IF17"/>
      <c r="IG17"/>
    </row>
    <row r="18" spans="6:241" ht="18.75" customHeight="1">
      <c r="F18" s="350"/>
      <c r="G18" s="350"/>
      <c r="IC18"/>
      <c r="ID18"/>
      <c r="IE18"/>
      <c r="IF18"/>
      <c r="IG18"/>
    </row>
  </sheetData>
  <sheetProtection sheet="1" formatCells="0" formatColumns="0" formatRows="0"/>
  <mergeCells count="9">
    <mergeCell ref="A2:H2"/>
    <mergeCell ref="A5:A6"/>
    <mergeCell ref="B5:B6"/>
    <mergeCell ref="C5:C6"/>
    <mergeCell ref="D4:D6"/>
    <mergeCell ref="E5:E6"/>
    <mergeCell ref="F5:F6"/>
    <mergeCell ref="G5:G6"/>
    <mergeCell ref="H5:H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8"/>
  <sheetViews>
    <sheetView showGridLines="0" showZeros="0" workbookViewId="0" topLeftCell="D1">
      <selection activeCell="Y10" sqref="Y10"/>
    </sheetView>
  </sheetViews>
  <sheetFormatPr defaultColWidth="6.75390625" defaultRowHeight="22.5" customHeight="1"/>
  <cols>
    <col min="1" max="3" width="3.625" style="295" customWidth="1"/>
    <col min="4" max="4" width="19.50390625" style="295" customWidth="1"/>
    <col min="5" max="5" width="9.00390625" style="295" customWidth="1"/>
    <col min="6" max="6" width="8.50390625" style="295" customWidth="1"/>
    <col min="7" max="11" width="7.50390625" style="295" customWidth="1"/>
    <col min="12" max="12" width="7.50390625" style="296" customWidth="1"/>
    <col min="13" max="13" width="8.50390625" style="295" customWidth="1"/>
    <col min="14" max="22" width="7.50390625" style="295" customWidth="1"/>
    <col min="23" max="23" width="8.125" style="295" customWidth="1"/>
    <col min="24" max="26" width="7.50390625" style="295" customWidth="1"/>
    <col min="27" max="16384" width="6.75390625" style="295" customWidth="1"/>
  </cols>
  <sheetData>
    <row r="1" spans="2:27" ht="22.5" customHeight="1">
      <c r="B1" s="297"/>
      <c r="C1" s="297"/>
      <c r="D1" s="297"/>
      <c r="E1" s="297"/>
      <c r="F1" s="297"/>
      <c r="G1" s="297"/>
      <c r="H1" s="297"/>
      <c r="I1" s="297"/>
      <c r="J1" s="297"/>
      <c r="K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Z1" s="320" t="s">
        <v>215</v>
      </c>
      <c r="AA1" s="321"/>
    </row>
    <row r="2" spans="1:26" ht="22.5" customHeight="1">
      <c r="A2" s="298" t="s">
        <v>216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</row>
    <row r="3" spans="1:27" ht="22.5" customHeight="1">
      <c r="A3" s="299"/>
      <c r="B3" s="299"/>
      <c r="C3" s="299"/>
      <c r="D3" s="300"/>
      <c r="E3" s="300"/>
      <c r="F3" s="300"/>
      <c r="G3" s="300"/>
      <c r="H3" s="300"/>
      <c r="I3" s="300"/>
      <c r="J3" s="300"/>
      <c r="K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Y3" s="322" t="s">
        <v>78</v>
      </c>
      <c r="Z3" s="322"/>
      <c r="AA3" s="323"/>
    </row>
    <row r="4" spans="1:26" ht="27" customHeight="1">
      <c r="A4" s="301" t="s">
        <v>93</v>
      </c>
      <c r="B4" s="301"/>
      <c r="C4" s="301"/>
      <c r="D4" s="302" t="s">
        <v>94</v>
      </c>
      <c r="E4" s="302" t="s">
        <v>95</v>
      </c>
      <c r="F4" s="303" t="s">
        <v>131</v>
      </c>
      <c r="G4" s="303"/>
      <c r="H4" s="303"/>
      <c r="I4" s="303"/>
      <c r="J4" s="303"/>
      <c r="K4" s="303"/>
      <c r="L4" s="303"/>
      <c r="M4" s="303"/>
      <c r="N4" s="303" t="s">
        <v>132</v>
      </c>
      <c r="O4" s="303"/>
      <c r="P4" s="303"/>
      <c r="Q4" s="303"/>
      <c r="R4" s="303"/>
      <c r="S4" s="303"/>
      <c r="T4" s="303"/>
      <c r="U4" s="303"/>
      <c r="V4" s="316" t="s">
        <v>133</v>
      </c>
      <c r="W4" s="302" t="s">
        <v>134</v>
      </c>
      <c r="X4" s="302"/>
      <c r="Y4" s="302"/>
      <c r="Z4" s="302"/>
    </row>
    <row r="5" spans="1:26" ht="27" customHeight="1">
      <c r="A5" s="302" t="s">
        <v>96</v>
      </c>
      <c r="B5" s="302" t="s">
        <v>97</v>
      </c>
      <c r="C5" s="302" t="s">
        <v>98</v>
      </c>
      <c r="D5" s="302"/>
      <c r="E5" s="302"/>
      <c r="F5" s="302" t="s">
        <v>79</v>
      </c>
      <c r="G5" s="302" t="s">
        <v>135</v>
      </c>
      <c r="H5" s="302" t="s">
        <v>136</v>
      </c>
      <c r="I5" s="302" t="s">
        <v>137</v>
      </c>
      <c r="J5" s="302" t="s">
        <v>138</v>
      </c>
      <c r="K5" s="313" t="s">
        <v>139</v>
      </c>
      <c r="L5" s="302" t="s">
        <v>140</v>
      </c>
      <c r="M5" s="302" t="s">
        <v>141</v>
      </c>
      <c r="N5" s="302" t="s">
        <v>79</v>
      </c>
      <c r="O5" s="302" t="s">
        <v>142</v>
      </c>
      <c r="P5" s="302" t="s">
        <v>143</v>
      </c>
      <c r="Q5" s="302" t="s">
        <v>144</v>
      </c>
      <c r="R5" s="313" t="s">
        <v>145</v>
      </c>
      <c r="S5" s="302" t="s">
        <v>146</v>
      </c>
      <c r="T5" s="302" t="s">
        <v>147</v>
      </c>
      <c r="U5" s="302" t="s">
        <v>148</v>
      </c>
      <c r="V5" s="317"/>
      <c r="W5" s="302" t="s">
        <v>79</v>
      </c>
      <c r="X5" s="302" t="s">
        <v>149</v>
      </c>
      <c r="Y5" s="302" t="s">
        <v>150</v>
      </c>
      <c r="Z5" s="302" t="s">
        <v>134</v>
      </c>
    </row>
    <row r="6" spans="1:26" ht="27" customHeight="1">
      <c r="A6" s="302"/>
      <c r="B6" s="302"/>
      <c r="C6" s="302"/>
      <c r="D6" s="302"/>
      <c r="E6" s="302"/>
      <c r="F6" s="302"/>
      <c r="G6" s="302"/>
      <c r="H6" s="302"/>
      <c r="I6" s="302"/>
      <c r="J6" s="302"/>
      <c r="K6" s="313"/>
      <c r="L6" s="302"/>
      <c r="M6" s="302"/>
      <c r="N6" s="302"/>
      <c r="O6" s="302"/>
      <c r="P6" s="302"/>
      <c r="Q6" s="302"/>
      <c r="R6" s="313"/>
      <c r="S6" s="302"/>
      <c r="T6" s="302"/>
      <c r="U6" s="302"/>
      <c r="V6" s="318"/>
      <c r="W6" s="302"/>
      <c r="X6" s="302"/>
      <c r="Y6" s="302"/>
      <c r="Z6" s="302"/>
    </row>
    <row r="7" spans="1:26" ht="22.5" customHeight="1">
      <c r="A7" s="301" t="s">
        <v>99</v>
      </c>
      <c r="B7" s="301" t="s">
        <v>99</v>
      </c>
      <c r="C7" s="301" t="s">
        <v>99</v>
      </c>
      <c r="D7" s="301" t="s">
        <v>99</v>
      </c>
      <c r="E7" s="301">
        <v>1</v>
      </c>
      <c r="F7" s="301">
        <v>2</v>
      </c>
      <c r="G7" s="301">
        <v>3</v>
      </c>
      <c r="H7" s="301">
        <v>4</v>
      </c>
      <c r="I7" s="301">
        <v>5</v>
      </c>
      <c r="J7" s="301">
        <v>6</v>
      </c>
      <c r="K7" s="301">
        <v>7</v>
      </c>
      <c r="L7" s="301">
        <v>8</v>
      </c>
      <c r="M7" s="301">
        <v>9</v>
      </c>
      <c r="N7" s="301">
        <v>10</v>
      </c>
      <c r="O7" s="301">
        <v>11</v>
      </c>
      <c r="P7" s="301">
        <v>12</v>
      </c>
      <c r="Q7" s="301">
        <v>13</v>
      </c>
      <c r="R7" s="301">
        <v>14</v>
      </c>
      <c r="S7" s="301">
        <v>15</v>
      </c>
      <c r="T7" s="301">
        <v>16</v>
      </c>
      <c r="U7" s="301">
        <v>17</v>
      </c>
      <c r="V7" s="301">
        <v>18</v>
      </c>
      <c r="W7" s="301">
        <v>19</v>
      </c>
      <c r="X7" s="301">
        <v>20</v>
      </c>
      <c r="Y7" s="301">
        <v>21</v>
      </c>
      <c r="Z7" s="301">
        <v>22</v>
      </c>
    </row>
    <row r="8" spans="1:26" ht="22.5" customHeight="1">
      <c r="A8" s="304" t="s">
        <v>217</v>
      </c>
      <c r="B8" s="304"/>
      <c r="C8" s="304"/>
      <c r="D8" s="304" t="s">
        <v>218</v>
      </c>
      <c r="E8" s="305">
        <f>F8+N8+V8+W8</f>
        <v>66.6</v>
      </c>
      <c r="F8" s="305">
        <f>SUM(G8:M8)</f>
        <v>51.3</v>
      </c>
      <c r="G8" s="306">
        <f>G9</f>
        <v>27.3</v>
      </c>
      <c r="H8" s="306">
        <f aca="true" t="shared" si="0" ref="H8:O8">H9</f>
        <v>0</v>
      </c>
      <c r="I8" s="306">
        <f t="shared" si="0"/>
        <v>15.6</v>
      </c>
      <c r="J8" s="306">
        <f t="shared" si="0"/>
        <v>0</v>
      </c>
      <c r="K8" s="306">
        <f t="shared" si="0"/>
        <v>0</v>
      </c>
      <c r="L8" s="306">
        <f t="shared" si="0"/>
        <v>8.4</v>
      </c>
      <c r="M8" s="306">
        <f t="shared" si="0"/>
        <v>0</v>
      </c>
      <c r="N8" s="305">
        <f>SUM(O8:U8)</f>
        <v>10.4</v>
      </c>
      <c r="O8" s="306">
        <f t="shared" si="0"/>
        <v>6.79</v>
      </c>
      <c r="P8" s="306">
        <f aca="true" t="shared" si="1" ref="P8:Z9">P9</f>
        <v>3.18</v>
      </c>
      <c r="Q8" s="306">
        <f t="shared" si="1"/>
        <v>0</v>
      </c>
      <c r="R8" s="306">
        <f t="shared" si="1"/>
        <v>0</v>
      </c>
      <c r="S8" s="306">
        <f t="shared" si="1"/>
        <v>0.43</v>
      </c>
      <c r="T8" s="306">
        <f t="shared" si="1"/>
        <v>0</v>
      </c>
      <c r="U8" s="306">
        <f t="shared" si="1"/>
        <v>0</v>
      </c>
      <c r="V8" s="306">
        <f t="shared" si="1"/>
        <v>4.9</v>
      </c>
      <c r="W8" s="306">
        <f t="shared" si="1"/>
        <v>0</v>
      </c>
      <c r="X8" s="306">
        <f t="shared" si="1"/>
        <v>0</v>
      </c>
      <c r="Y8" s="306">
        <f t="shared" si="1"/>
        <v>0</v>
      </c>
      <c r="Z8" s="306">
        <f t="shared" si="1"/>
        <v>0</v>
      </c>
    </row>
    <row r="9" spans="1:26" ht="22.5" customHeight="1">
      <c r="A9" s="307" t="s">
        <v>217</v>
      </c>
      <c r="B9" s="307" t="s">
        <v>219</v>
      </c>
      <c r="C9" s="307"/>
      <c r="D9" s="304" t="s">
        <v>220</v>
      </c>
      <c r="E9" s="305">
        <f>F9+N9+V9+W9</f>
        <v>66.6</v>
      </c>
      <c r="F9" s="305">
        <f>SUM(G9:M9)</f>
        <v>51.3</v>
      </c>
      <c r="G9" s="306">
        <f>G10</f>
        <v>27.3</v>
      </c>
      <c r="H9" s="306">
        <f aca="true" t="shared" si="2" ref="H9:O9">H10</f>
        <v>0</v>
      </c>
      <c r="I9" s="306">
        <f t="shared" si="2"/>
        <v>15.6</v>
      </c>
      <c r="J9" s="306">
        <f t="shared" si="2"/>
        <v>0</v>
      </c>
      <c r="K9" s="306">
        <f t="shared" si="2"/>
        <v>0</v>
      </c>
      <c r="L9" s="306">
        <f t="shared" si="2"/>
        <v>8.4</v>
      </c>
      <c r="M9" s="306">
        <f t="shared" si="2"/>
        <v>0</v>
      </c>
      <c r="N9" s="305">
        <f>SUM(O9:U9)</f>
        <v>10.4</v>
      </c>
      <c r="O9" s="306">
        <f t="shared" si="2"/>
        <v>6.79</v>
      </c>
      <c r="P9" s="306">
        <f t="shared" si="1"/>
        <v>3.18</v>
      </c>
      <c r="Q9" s="306">
        <f t="shared" si="1"/>
        <v>0</v>
      </c>
      <c r="R9" s="306">
        <f t="shared" si="1"/>
        <v>0</v>
      </c>
      <c r="S9" s="306">
        <f t="shared" si="1"/>
        <v>0.43</v>
      </c>
      <c r="T9" s="306">
        <f t="shared" si="1"/>
        <v>0</v>
      </c>
      <c r="U9" s="306">
        <f t="shared" si="1"/>
        <v>0</v>
      </c>
      <c r="V9" s="306">
        <f t="shared" si="1"/>
        <v>4.9</v>
      </c>
      <c r="W9" s="306">
        <f t="shared" si="1"/>
        <v>0</v>
      </c>
      <c r="X9" s="306">
        <f t="shared" si="1"/>
        <v>0</v>
      </c>
      <c r="Y9" s="306">
        <f t="shared" si="1"/>
        <v>0</v>
      </c>
      <c r="Z9" s="306">
        <f t="shared" si="1"/>
        <v>0</v>
      </c>
    </row>
    <row r="10" spans="1:255" s="25" customFormat="1" ht="26.25" customHeight="1">
      <c r="A10" s="308" t="s">
        <v>217</v>
      </c>
      <c r="B10" s="308" t="s">
        <v>219</v>
      </c>
      <c r="C10" s="308" t="s">
        <v>157</v>
      </c>
      <c r="D10" s="309" t="s">
        <v>221</v>
      </c>
      <c r="E10" s="305">
        <f>F10+N10+V10+W10</f>
        <v>66.6</v>
      </c>
      <c r="F10" s="305">
        <f>SUM(G10:M10)</f>
        <v>51.3</v>
      </c>
      <c r="G10" s="310">
        <v>27.3</v>
      </c>
      <c r="H10" s="310"/>
      <c r="I10" s="310">
        <v>15.6</v>
      </c>
      <c r="J10" s="310"/>
      <c r="K10" s="310"/>
      <c r="L10" s="314">
        <v>8.4</v>
      </c>
      <c r="M10" s="310"/>
      <c r="N10" s="305">
        <f>SUM(O10:U10)</f>
        <v>10.4</v>
      </c>
      <c r="O10" s="310">
        <v>6.79</v>
      </c>
      <c r="P10" s="310">
        <v>3.18</v>
      </c>
      <c r="Q10" s="310"/>
      <c r="R10" s="310"/>
      <c r="S10" s="310">
        <v>0.43</v>
      </c>
      <c r="T10" s="310"/>
      <c r="U10" s="310"/>
      <c r="V10" s="310">
        <v>4.9</v>
      </c>
      <c r="W10" s="305">
        <f>SUM(X10:Z10)</f>
        <v>0</v>
      </c>
      <c r="X10" s="319"/>
      <c r="Y10" s="319"/>
      <c r="Z10" s="319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4"/>
      <c r="BC10" s="324"/>
      <c r="BD10" s="324"/>
      <c r="BE10" s="324"/>
      <c r="BF10" s="324"/>
      <c r="BG10" s="324"/>
      <c r="BH10" s="324"/>
      <c r="BI10" s="324"/>
      <c r="BJ10" s="324"/>
      <c r="BK10" s="324"/>
      <c r="BL10" s="324"/>
      <c r="BM10" s="324"/>
      <c r="BN10" s="324"/>
      <c r="BO10" s="324"/>
      <c r="BP10" s="324"/>
      <c r="BQ10" s="324"/>
      <c r="BR10" s="324"/>
      <c r="BS10" s="324"/>
      <c r="BT10" s="324"/>
      <c r="BU10" s="324"/>
      <c r="BV10" s="324"/>
      <c r="BW10" s="324"/>
      <c r="BX10" s="324"/>
      <c r="BY10" s="324"/>
      <c r="BZ10" s="324"/>
      <c r="CA10" s="324"/>
      <c r="CB10" s="324"/>
      <c r="CC10" s="324"/>
      <c r="CD10" s="324"/>
      <c r="CE10" s="324"/>
      <c r="CF10" s="324"/>
      <c r="CG10" s="324"/>
      <c r="CH10" s="324"/>
      <c r="CI10" s="324"/>
      <c r="CJ10" s="324"/>
      <c r="CK10" s="324"/>
      <c r="CL10" s="324"/>
      <c r="CM10" s="324"/>
      <c r="CN10" s="324"/>
      <c r="CO10" s="324"/>
      <c r="CP10" s="324"/>
      <c r="CQ10" s="324"/>
      <c r="CR10" s="324"/>
      <c r="CS10" s="324"/>
      <c r="CT10" s="324"/>
      <c r="CU10" s="324"/>
      <c r="CV10" s="324"/>
      <c r="CW10" s="324"/>
      <c r="CX10" s="324"/>
      <c r="CY10" s="324"/>
      <c r="CZ10" s="324"/>
      <c r="DA10" s="324"/>
      <c r="DB10" s="324"/>
      <c r="DC10" s="324"/>
      <c r="DD10" s="324"/>
      <c r="DE10" s="324"/>
      <c r="DF10" s="324"/>
      <c r="DG10" s="324"/>
      <c r="DH10" s="324"/>
      <c r="DI10" s="324"/>
      <c r="DJ10" s="324"/>
      <c r="DK10" s="324"/>
      <c r="DL10" s="324"/>
      <c r="DM10" s="324"/>
      <c r="DN10" s="324"/>
      <c r="DO10" s="324"/>
      <c r="DP10" s="324"/>
      <c r="DQ10" s="324"/>
      <c r="DR10" s="324"/>
      <c r="DS10" s="324"/>
      <c r="DT10" s="324"/>
      <c r="DU10" s="324"/>
      <c r="DV10" s="324"/>
      <c r="DW10" s="324"/>
      <c r="DX10" s="324"/>
      <c r="DY10" s="324"/>
      <c r="DZ10" s="324"/>
      <c r="EA10" s="324"/>
      <c r="EB10" s="324"/>
      <c r="EC10" s="324"/>
      <c r="ED10" s="324"/>
      <c r="EE10" s="324"/>
      <c r="EF10" s="324"/>
      <c r="EG10" s="324"/>
      <c r="EH10" s="324"/>
      <c r="EI10" s="324"/>
      <c r="EJ10" s="324"/>
      <c r="EK10" s="324"/>
      <c r="EL10" s="324"/>
      <c r="EM10" s="324"/>
      <c r="EN10" s="324"/>
      <c r="EO10" s="324"/>
      <c r="EP10" s="324"/>
      <c r="EQ10" s="324"/>
      <c r="ER10" s="324"/>
      <c r="ES10" s="324"/>
      <c r="ET10" s="324"/>
      <c r="EU10" s="324"/>
      <c r="EV10" s="324"/>
      <c r="EW10" s="324"/>
      <c r="EX10" s="324"/>
      <c r="EY10" s="324"/>
      <c r="EZ10" s="324"/>
      <c r="FA10" s="324"/>
      <c r="FB10" s="324"/>
      <c r="FC10" s="324"/>
      <c r="FD10" s="324"/>
      <c r="FE10" s="324"/>
      <c r="FF10" s="324"/>
      <c r="FG10" s="324"/>
      <c r="FH10" s="324"/>
      <c r="FI10" s="324"/>
      <c r="FJ10" s="324"/>
      <c r="FK10" s="324"/>
      <c r="FL10" s="324"/>
      <c r="FM10" s="324"/>
      <c r="FN10" s="324"/>
      <c r="FO10" s="324"/>
      <c r="FP10" s="324"/>
      <c r="FQ10" s="324"/>
      <c r="FR10" s="324"/>
      <c r="FS10" s="324"/>
      <c r="FT10" s="324"/>
      <c r="FU10" s="324"/>
      <c r="FV10" s="324"/>
      <c r="FW10" s="324"/>
      <c r="FX10" s="324"/>
      <c r="FY10" s="324"/>
      <c r="FZ10" s="324"/>
      <c r="GA10" s="324"/>
      <c r="GB10" s="324"/>
      <c r="GC10" s="324"/>
      <c r="GD10" s="324"/>
      <c r="GE10" s="324"/>
      <c r="GF10" s="324"/>
      <c r="GG10" s="324"/>
      <c r="GH10" s="324"/>
      <c r="GI10" s="324"/>
      <c r="GJ10" s="324"/>
      <c r="GK10" s="324"/>
      <c r="GL10" s="324"/>
      <c r="GM10" s="324"/>
      <c r="GN10" s="324"/>
      <c r="GO10" s="324"/>
      <c r="GP10" s="324"/>
      <c r="GQ10" s="324"/>
      <c r="GR10" s="324"/>
      <c r="GS10" s="324"/>
      <c r="GT10" s="324"/>
      <c r="GU10" s="324"/>
      <c r="GV10" s="324"/>
      <c r="GW10" s="324"/>
      <c r="GX10" s="324"/>
      <c r="GY10" s="324"/>
      <c r="GZ10" s="324"/>
      <c r="HA10" s="324"/>
      <c r="HB10" s="324"/>
      <c r="HC10" s="324"/>
      <c r="HD10" s="324"/>
      <c r="HE10" s="324"/>
      <c r="HF10" s="324"/>
      <c r="HG10" s="324"/>
      <c r="HH10" s="324"/>
      <c r="HI10" s="324"/>
      <c r="HJ10" s="324"/>
      <c r="HK10" s="324"/>
      <c r="HL10" s="324"/>
      <c r="HM10" s="324"/>
      <c r="HN10" s="324"/>
      <c r="HO10" s="324"/>
      <c r="HP10" s="324"/>
      <c r="HQ10" s="324"/>
      <c r="HR10" s="324"/>
      <c r="HS10" s="324"/>
      <c r="HT10" s="324"/>
      <c r="HU10" s="324"/>
      <c r="HV10" s="324"/>
      <c r="HW10" s="324"/>
      <c r="HX10" s="324"/>
      <c r="HY10" s="324"/>
      <c r="HZ10" s="324"/>
      <c r="IA10" s="324"/>
      <c r="IB10" s="324"/>
      <c r="IC10" s="324"/>
      <c r="ID10" s="324"/>
      <c r="IE10" s="324"/>
      <c r="IF10" s="324"/>
      <c r="IG10" s="324"/>
      <c r="IH10" s="324"/>
      <c r="II10" s="324"/>
      <c r="IJ10" s="324"/>
      <c r="IK10" s="324"/>
      <c r="IL10" s="324"/>
      <c r="IM10" s="324"/>
      <c r="IN10" s="324"/>
      <c r="IO10" s="324"/>
      <c r="IP10" s="324"/>
      <c r="IQ10" s="324"/>
      <c r="IR10" s="324"/>
      <c r="IS10" s="324"/>
      <c r="IT10" s="324"/>
      <c r="IU10" s="324"/>
    </row>
    <row r="11" spans="1:27" ht="22.5" customHeight="1">
      <c r="A11" s="311"/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5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</row>
    <row r="12" spans="1:27" ht="22.5" customHeight="1">
      <c r="A12" s="311"/>
      <c r="B12" s="311"/>
      <c r="C12" s="311"/>
      <c r="D12" s="311"/>
      <c r="E12" s="312"/>
      <c r="F12" s="311"/>
      <c r="G12" s="311"/>
      <c r="H12" s="311"/>
      <c r="I12" s="311"/>
      <c r="J12" s="311"/>
      <c r="K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</row>
    <row r="13" spans="1:26" ht="22.5" customHeight="1">
      <c r="A13" s="311"/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</row>
    <row r="14" spans="1:26" ht="22.5" customHeight="1">
      <c r="A14" s="311"/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</row>
    <row r="15" spans="1:25" ht="22.5" customHeight="1">
      <c r="A15" s="311"/>
      <c r="B15" s="311"/>
      <c r="C15" s="311"/>
      <c r="D15" s="311"/>
      <c r="E15" s="311"/>
      <c r="I15" s="311"/>
      <c r="J15" s="311"/>
      <c r="K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</row>
    <row r="16" spans="1:24" ht="22.5" customHeight="1">
      <c r="A16" s="311"/>
      <c r="B16" s="311"/>
      <c r="C16" s="311"/>
      <c r="D16" s="311"/>
      <c r="E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</row>
    <row r="17" spans="14:23" ht="22.5" customHeight="1">
      <c r="N17" s="311"/>
      <c r="O17" s="311"/>
      <c r="P17" s="311"/>
      <c r="Q17" s="311"/>
      <c r="R17" s="311"/>
      <c r="S17" s="311"/>
      <c r="T17" s="311"/>
      <c r="U17" s="311"/>
      <c r="V17" s="311"/>
      <c r="W17" s="311"/>
    </row>
    <row r="18" spans="14:16" ht="22.5" customHeight="1">
      <c r="N18" s="311"/>
      <c r="O18" s="311"/>
      <c r="P18" s="311"/>
    </row>
    <row r="19" ht="22.5" customHeight="1"/>
  </sheetData>
  <sheetProtection sheet="1" formatCells="0" formatColumns="0" formatRows="0"/>
  <mergeCells count="32">
    <mergeCell ref="A2:Z2"/>
    <mergeCell ref="Y3:Z3"/>
    <mergeCell ref="A4:C4"/>
    <mergeCell ref="F4:M4"/>
    <mergeCell ref="N4:U4"/>
    <mergeCell ref="W4:Z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5:W6"/>
    <mergeCell ref="X5:X6"/>
    <mergeCell ref="Y5:Y6"/>
    <mergeCell ref="Z5:Z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9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workbookViewId="0" topLeftCell="A1">
      <selection activeCell="L3" sqref="L3:M3"/>
    </sheetView>
  </sheetViews>
  <sheetFormatPr defaultColWidth="9.00390625" defaultRowHeight="14.25"/>
  <cols>
    <col min="1" max="3" width="5.375" style="0" customWidth="1"/>
    <col min="4" max="4" width="18.00390625" style="0" customWidth="1"/>
    <col min="5" max="5" width="12.50390625" style="0" customWidth="1"/>
  </cols>
  <sheetData>
    <row r="1" ht="14.25" customHeight="1">
      <c r="M1" t="s">
        <v>222</v>
      </c>
    </row>
    <row r="2" spans="1:13" ht="33" customHeight="1">
      <c r="A2" s="293" t="s">
        <v>223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</row>
    <row r="3" spans="12:13" ht="14.25" customHeight="1">
      <c r="L3" s="256" t="s">
        <v>78</v>
      </c>
      <c r="M3" s="256"/>
    </row>
    <row r="4" spans="1:13" ht="22.5" customHeight="1">
      <c r="A4" s="252" t="s">
        <v>93</v>
      </c>
      <c r="B4" s="252"/>
      <c r="C4" s="252"/>
      <c r="D4" s="294" t="s">
        <v>94</v>
      </c>
      <c r="E4" s="77" t="s">
        <v>79</v>
      </c>
      <c r="F4" s="77" t="s">
        <v>119</v>
      </c>
      <c r="G4" s="77"/>
      <c r="H4" s="77"/>
      <c r="I4" s="77"/>
      <c r="J4" s="77"/>
      <c r="K4" s="77" t="s">
        <v>123</v>
      </c>
      <c r="L4" s="77"/>
      <c r="M4" s="77"/>
    </row>
    <row r="5" spans="1:13" ht="17.25" customHeight="1">
      <c r="A5" s="77" t="s">
        <v>96</v>
      </c>
      <c r="B5" s="83" t="s">
        <v>97</v>
      </c>
      <c r="C5" s="77" t="s">
        <v>98</v>
      </c>
      <c r="D5" s="294"/>
      <c r="E5" s="77"/>
      <c r="F5" s="77" t="s">
        <v>153</v>
      </c>
      <c r="G5" s="77" t="s">
        <v>154</v>
      </c>
      <c r="H5" s="77" t="s">
        <v>132</v>
      </c>
      <c r="I5" s="77" t="s">
        <v>133</v>
      </c>
      <c r="J5" s="77" t="s">
        <v>134</v>
      </c>
      <c r="K5" s="77" t="s">
        <v>153</v>
      </c>
      <c r="L5" s="77" t="s">
        <v>107</v>
      </c>
      <c r="M5" s="77" t="s">
        <v>155</v>
      </c>
    </row>
    <row r="6" spans="1:13" ht="20.25" customHeight="1">
      <c r="A6" s="77"/>
      <c r="B6" s="83"/>
      <c r="C6" s="77"/>
      <c r="D6" s="294"/>
      <c r="E6" s="77"/>
      <c r="F6" s="77"/>
      <c r="G6" s="77"/>
      <c r="H6" s="77"/>
      <c r="I6" s="77"/>
      <c r="J6" s="77"/>
      <c r="K6" s="77"/>
      <c r="L6" s="77"/>
      <c r="M6" s="77"/>
    </row>
    <row r="7" spans="1:13" ht="22.5" customHeight="1">
      <c r="A7" s="80" t="s">
        <v>156</v>
      </c>
      <c r="B7" s="80" t="s">
        <v>156</v>
      </c>
      <c r="C7" s="80" t="s">
        <v>156</v>
      </c>
      <c r="D7" s="80" t="s">
        <v>156</v>
      </c>
      <c r="E7" s="83">
        <v>1</v>
      </c>
      <c r="F7" s="83">
        <v>2</v>
      </c>
      <c r="G7" s="83">
        <v>3</v>
      </c>
      <c r="H7" s="83">
        <v>4</v>
      </c>
      <c r="I7" s="83">
        <v>5</v>
      </c>
      <c r="J7" s="83">
        <v>6</v>
      </c>
      <c r="K7" s="83">
        <v>7</v>
      </c>
      <c r="L7" s="83">
        <v>8</v>
      </c>
      <c r="M7" s="83">
        <v>9</v>
      </c>
    </row>
    <row r="8" spans="1:13" ht="22.5" customHeight="1">
      <c r="A8" s="80" t="str">
        <f>'15 一般-工资福利（部门预算）'!A8</f>
        <v>201</v>
      </c>
      <c r="B8" s="80"/>
      <c r="C8" s="80"/>
      <c r="D8" s="80" t="str">
        <f>'15 一般-工资福利（部门预算）'!D8</f>
        <v>一般公共服务支出</v>
      </c>
      <c r="E8" s="82">
        <f>F8+K8</f>
        <v>66.6</v>
      </c>
      <c r="F8" s="82">
        <f>SUM(G8:J8)</f>
        <v>66.6</v>
      </c>
      <c r="G8" s="82">
        <f>'15 一般-工资福利（部门预算）'!F8</f>
        <v>51.3</v>
      </c>
      <c r="H8" s="82">
        <f>'15 一般-工资福利（部门预算）'!N8</f>
        <v>10.4</v>
      </c>
      <c r="I8" s="82">
        <f>'15 一般-工资福利（部门预算）'!V8</f>
        <v>4.9</v>
      </c>
      <c r="J8" s="82">
        <f>'15 一般-工资福利（部门预算）'!W8</f>
        <v>0</v>
      </c>
      <c r="K8" s="82"/>
      <c r="L8" s="82"/>
      <c r="M8" s="77"/>
    </row>
    <row r="9" spans="1:13" ht="22.5" customHeight="1">
      <c r="A9" s="80" t="str">
        <f>'15 一般-工资福利（部门预算）'!A9</f>
        <v>201</v>
      </c>
      <c r="B9" s="80" t="str">
        <f>'15 一般-工资福利（部门预算）'!B9</f>
        <v>29</v>
      </c>
      <c r="C9" s="80"/>
      <c r="D9" s="80" t="str">
        <f>'15 一般-工资福利（部门预算）'!D9</f>
        <v>群众团体事务</v>
      </c>
      <c r="E9" s="82">
        <f>F9+K9</f>
        <v>66.6</v>
      </c>
      <c r="F9" s="82">
        <f>SUM(G9:J9)</f>
        <v>66.6</v>
      </c>
      <c r="G9" s="82">
        <f>'15 一般-工资福利（部门预算）'!F9</f>
        <v>51.3</v>
      </c>
      <c r="H9" s="82">
        <f>'15 一般-工资福利（部门预算）'!N9</f>
        <v>10.4</v>
      </c>
      <c r="I9" s="82">
        <f>'15 一般-工资福利（部门预算）'!V9</f>
        <v>4.9</v>
      </c>
      <c r="J9" s="82">
        <f>'15 一般-工资福利（部门预算）'!W9</f>
        <v>0</v>
      </c>
      <c r="K9" s="82"/>
      <c r="L9" s="82"/>
      <c r="M9" s="77"/>
    </row>
    <row r="10" spans="1:13" s="25" customFormat="1" ht="29.25" customHeight="1">
      <c r="A10" s="80" t="str">
        <f>'15 一般-工资福利（部门预算）'!A10</f>
        <v>201</v>
      </c>
      <c r="B10" s="80" t="str">
        <f>'15 一般-工资福利（部门预算）'!B10</f>
        <v>29</v>
      </c>
      <c r="C10" s="80" t="str">
        <f>'15 一般-工资福利（部门预算）'!C10</f>
        <v>01</v>
      </c>
      <c r="D10" s="80" t="str">
        <f>'15 一般-工资福利（部门预算）'!D10</f>
        <v>行政运行</v>
      </c>
      <c r="E10" s="82">
        <f>F10+K10</f>
        <v>66.6</v>
      </c>
      <c r="F10" s="82">
        <f>SUM(G10:J10)</f>
        <v>66.6</v>
      </c>
      <c r="G10" s="82">
        <f>'15 一般-工资福利（部门预算）'!F10</f>
        <v>51.3</v>
      </c>
      <c r="H10" s="82">
        <f>'15 一般-工资福利（部门预算）'!N10</f>
        <v>10.4</v>
      </c>
      <c r="I10" s="82">
        <f>'15 一般-工资福利（部门预算）'!V10</f>
        <v>4.9</v>
      </c>
      <c r="J10" s="82">
        <f>'15 一般-工资福利（部门预算）'!W10</f>
        <v>0</v>
      </c>
      <c r="K10" s="82"/>
      <c r="L10" s="82"/>
      <c r="M10" s="253"/>
    </row>
  </sheetData>
  <sheetProtection sheet="1" formatCells="0" formatColumns="0" formatRows="0"/>
  <mergeCells count="18">
    <mergeCell ref="A2:M2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9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"/>
  <sheetViews>
    <sheetView showGridLines="0" showZeros="0" workbookViewId="0" topLeftCell="A1">
      <selection activeCell="Q10" sqref="Q10"/>
    </sheetView>
  </sheetViews>
  <sheetFormatPr defaultColWidth="6.75390625" defaultRowHeight="22.5" customHeight="1"/>
  <cols>
    <col min="1" max="1" width="4.75390625" style="277" customWidth="1"/>
    <col min="2" max="3" width="4.00390625" style="277" customWidth="1"/>
    <col min="4" max="4" width="21.875" style="277" customWidth="1"/>
    <col min="5" max="5" width="8.625" style="277" customWidth="1"/>
    <col min="6" max="13" width="7.25390625" style="277" customWidth="1"/>
    <col min="14" max="14" width="7.00390625" style="277" customWidth="1"/>
    <col min="15" max="23" width="7.25390625" style="277" customWidth="1"/>
    <col min="24" max="24" width="6.875" style="277" customWidth="1"/>
    <col min="25" max="25" width="7.25390625" style="277" customWidth="1"/>
    <col min="26" max="16384" width="6.75390625" style="277" customWidth="1"/>
  </cols>
  <sheetData>
    <row r="1" spans="2:25" ht="22.5" customHeight="1"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W1" s="290" t="s">
        <v>224</v>
      </c>
      <c r="X1" s="290"/>
      <c r="Y1" s="290"/>
    </row>
    <row r="2" spans="1:25" ht="22.5" customHeight="1">
      <c r="A2" s="279" t="s">
        <v>225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</row>
    <row r="3" spans="1:25" ht="22.5" customHeight="1">
      <c r="A3" s="280"/>
      <c r="B3" s="280"/>
      <c r="C3" s="280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W3" s="291" t="s">
        <v>78</v>
      </c>
      <c r="X3" s="291"/>
      <c r="Y3" s="291"/>
    </row>
    <row r="4" spans="1:25" ht="22.5" customHeight="1">
      <c r="A4" s="282" t="s">
        <v>93</v>
      </c>
      <c r="B4" s="282"/>
      <c r="C4" s="282"/>
      <c r="D4" s="283" t="s">
        <v>94</v>
      </c>
      <c r="E4" s="283" t="s">
        <v>160</v>
      </c>
      <c r="F4" s="283" t="s">
        <v>161</v>
      </c>
      <c r="G4" s="283" t="s">
        <v>162</v>
      </c>
      <c r="H4" s="283" t="s">
        <v>163</v>
      </c>
      <c r="I4" s="283" t="s">
        <v>164</v>
      </c>
      <c r="J4" s="283" t="s">
        <v>165</v>
      </c>
      <c r="K4" s="283" t="s">
        <v>166</v>
      </c>
      <c r="L4" s="283" t="s">
        <v>167</v>
      </c>
      <c r="M4" s="283" t="s">
        <v>168</v>
      </c>
      <c r="N4" s="283" t="s">
        <v>169</v>
      </c>
      <c r="O4" s="283" t="s">
        <v>170</v>
      </c>
      <c r="P4" s="283" t="s">
        <v>171</v>
      </c>
      <c r="Q4" s="283" t="s">
        <v>172</v>
      </c>
      <c r="R4" s="283" t="s">
        <v>173</v>
      </c>
      <c r="S4" s="283" t="s">
        <v>174</v>
      </c>
      <c r="T4" s="283" t="s">
        <v>175</v>
      </c>
      <c r="U4" s="283" t="s">
        <v>176</v>
      </c>
      <c r="V4" s="283" t="s">
        <v>177</v>
      </c>
      <c r="W4" s="283" t="s">
        <v>178</v>
      </c>
      <c r="X4" s="283" t="s">
        <v>179</v>
      </c>
      <c r="Y4" s="283" t="s">
        <v>180</v>
      </c>
    </row>
    <row r="5" spans="1:25" ht="22.5" customHeight="1">
      <c r="A5" s="283" t="s">
        <v>96</v>
      </c>
      <c r="B5" s="283" t="s">
        <v>97</v>
      </c>
      <c r="C5" s="283" t="s">
        <v>98</v>
      </c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</row>
    <row r="6" spans="1:25" ht="22.5" customHeight="1">
      <c r="A6" s="283"/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</row>
    <row r="7" spans="1:25" ht="22.5" customHeight="1">
      <c r="A7" s="282" t="s">
        <v>99</v>
      </c>
      <c r="B7" s="282" t="s">
        <v>99</v>
      </c>
      <c r="C7" s="282" t="s">
        <v>99</v>
      </c>
      <c r="D7" s="282" t="s">
        <v>99</v>
      </c>
      <c r="E7" s="282">
        <v>1</v>
      </c>
      <c r="F7" s="282">
        <v>2</v>
      </c>
      <c r="G7" s="282">
        <v>3</v>
      </c>
      <c r="H7" s="282">
        <v>4</v>
      </c>
      <c r="I7" s="282">
        <v>5</v>
      </c>
      <c r="J7" s="282">
        <v>6</v>
      </c>
      <c r="K7" s="282">
        <v>7</v>
      </c>
      <c r="L7" s="282">
        <v>8</v>
      </c>
      <c r="M7" s="282">
        <v>9</v>
      </c>
      <c r="N7" s="282">
        <v>10</v>
      </c>
      <c r="O7" s="282">
        <v>11</v>
      </c>
      <c r="P7" s="282">
        <v>12</v>
      </c>
      <c r="Q7" s="282">
        <v>13</v>
      </c>
      <c r="R7" s="282">
        <v>14</v>
      </c>
      <c r="S7" s="282">
        <v>15</v>
      </c>
      <c r="T7" s="282">
        <v>16</v>
      </c>
      <c r="U7" s="282">
        <v>17</v>
      </c>
      <c r="V7" s="282">
        <v>18</v>
      </c>
      <c r="W7" s="282">
        <v>19</v>
      </c>
      <c r="X7" s="282">
        <v>20</v>
      </c>
      <c r="Y7" s="282">
        <v>21</v>
      </c>
    </row>
    <row r="8" spans="1:25" ht="22.5" customHeight="1">
      <c r="A8" s="80" t="str">
        <f>'15 一般-工资福利（部门预算）'!A8</f>
        <v>201</v>
      </c>
      <c r="B8" s="80"/>
      <c r="C8" s="80"/>
      <c r="D8" s="80" t="str">
        <f>'15 一般-工资福利（部门预算）'!D8</f>
        <v>一般公共服务支出</v>
      </c>
      <c r="E8" s="284">
        <f>E9</f>
        <v>11.959999999999999</v>
      </c>
      <c r="F8" s="284">
        <f aca="true" t="shared" si="0" ref="F8:Y8">F9</f>
        <v>0.54</v>
      </c>
      <c r="G8" s="284">
        <f t="shared" si="0"/>
        <v>0.45</v>
      </c>
      <c r="H8" s="284">
        <f t="shared" si="0"/>
        <v>0.09</v>
      </c>
      <c r="I8" s="284">
        <f t="shared" si="0"/>
        <v>0.6</v>
      </c>
      <c r="J8" s="284">
        <f t="shared" si="0"/>
        <v>0.6</v>
      </c>
      <c r="K8" s="284">
        <f t="shared" si="0"/>
        <v>0.42</v>
      </c>
      <c r="L8" s="284">
        <f t="shared" si="0"/>
        <v>0.72</v>
      </c>
      <c r="M8" s="284">
        <f t="shared" si="0"/>
        <v>0</v>
      </c>
      <c r="N8" s="284">
        <f t="shared" si="0"/>
        <v>0.3</v>
      </c>
      <c r="O8" s="284">
        <f t="shared" si="0"/>
        <v>1.28</v>
      </c>
      <c r="P8" s="284">
        <f t="shared" si="0"/>
        <v>0.5</v>
      </c>
      <c r="Q8" s="284">
        <f t="shared" si="0"/>
        <v>0.3</v>
      </c>
      <c r="R8" s="284">
        <f t="shared" si="0"/>
        <v>0</v>
      </c>
      <c r="S8" s="284">
        <f t="shared" si="0"/>
        <v>0.72</v>
      </c>
      <c r="T8" s="284">
        <f t="shared" si="0"/>
        <v>0</v>
      </c>
      <c r="U8" s="284">
        <f t="shared" si="0"/>
        <v>4.26</v>
      </c>
      <c r="V8" s="284">
        <f t="shared" si="0"/>
        <v>0.5</v>
      </c>
      <c r="W8" s="284">
        <f t="shared" si="0"/>
        <v>0</v>
      </c>
      <c r="X8" s="284">
        <f t="shared" si="0"/>
        <v>0</v>
      </c>
      <c r="Y8" s="284">
        <f t="shared" si="0"/>
        <v>0.68</v>
      </c>
    </row>
    <row r="9" spans="1:25" ht="22.5" customHeight="1">
      <c r="A9" s="80" t="str">
        <f>'15 一般-工资福利（部门预算）'!A9</f>
        <v>201</v>
      </c>
      <c r="B9" s="80" t="str">
        <f>'15 一般-工资福利（部门预算）'!B9</f>
        <v>29</v>
      </c>
      <c r="C9" s="80"/>
      <c r="D9" s="80" t="str">
        <f>'15 一般-工资福利（部门预算）'!D9</f>
        <v>群众团体事务</v>
      </c>
      <c r="E9" s="284">
        <f>E10+E11</f>
        <v>11.959999999999999</v>
      </c>
      <c r="F9" s="284">
        <f aca="true" t="shared" si="1" ref="F9:Y9">F10+F11</f>
        <v>0.54</v>
      </c>
      <c r="G9" s="284">
        <f t="shared" si="1"/>
        <v>0.45</v>
      </c>
      <c r="H9" s="284">
        <f t="shared" si="1"/>
        <v>0.09</v>
      </c>
      <c r="I9" s="284">
        <f t="shared" si="1"/>
        <v>0.6</v>
      </c>
      <c r="J9" s="284">
        <f t="shared" si="1"/>
        <v>0.6</v>
      </c>
      <c r="K9" s="284">
        <f t="shared" si="1"/>
        <v>0.42</v>
      </c>
      <c r="L9" s="284">
        <f t="shared" si="1"/>
        <v>0.72</v>
      </c>
      <c r="M9" s="284">
        <f t="shared" si="1"/>
        <v>0</v>
      </c>
      <c r="N9" s="284">
        <f t="shared" si="1"/>
        <v>0.3</v>
      </c>
      <c r="O9" s="284">
        <f t="shared" si="1"/>
        <v>1.28</v>
      </c>
      <c r="P9" s="284">
        <f t="shared" si="1"/>
        <v>0.5</v>
      </c>
      <c r="Q9" s="284">
        <f t="shared" si="1"/>
        <v>0.3</v>
      </c>
      <c r="R9" s="284">
        <f t="shared" si="1"/>
        <v>0</v>
      </c>
      <c r="S9" s="284">
        <f t="shared" si="1"/>
        <v>0.72</v>
      </c>
      <c r="T9" s="284">
        <f t="shared" si="1"/>
        <v>0</v>
      </c>
      <c r="U9" s="284">
        <f t="shared" si="1"/>
        <v>4.26</v>
      </c>
      <c r="V9" s="284">
        <f t="shared" si="1"/>
        <v>0.5</v>
      </c>
      <c r="W9" s="284">
        <f t="shared" si="1"/>
        <v>0</v>
      </c>
      <c r="X9" s="284">
        <f t="shared" si="1"/>
        <v>0</v>
      </c>
      <c r="Y9" s="284">
        <f t="shared" si="1"/>
        <v>0.68</v>
      </c>
    </row>
    <row r="10" spans="1:25" s="276" customFormat="1" ht="22.5" customHeight="1">
      <c r="A10" s="80" t="str">
        <f>'15 一般-工资福利（部门预算）'!A10</f>
        <v>201</v>
      </c>
      <c r="B10" s="80" t="str">
        <f>'15 一般-工资福利（部门预算）'!B10</f>
        <v>29</v>
      </c>
      <c r="C10" s="80" t="str">
        <f>'15 一般-工资福利（部门预算）'!C10</f>
        <v>01</v>
      </c>
      <c r="D10" s="80" t="str">
        <f>'15 一般-工资福利（部门预算）'!D10</f>
        <v>行政运行</v>
      </c>
      <c r="E10" s="285">
        <f>SUM(F10:Y10)</f>
        <v>11.959999999999999</v>
      </c>
      <c r="F10" s="286">
        <v>0.54</v>
      </c>
      <c r="G10" s="286">
        <v>0.45</v>
      </c>
      <c r="H10" s="286">
        <v>0.09</v>
      </c>
      <c r="I10" s="286">
        <v>0.6</v>
      </c>
      <c r="J10" s="286">
        <v>0.6</v>
      </c>
      <c r="K10" s="286">
        <v>0.42</v>
      </c>
      <c r="L10" s="286">
        <v>0.72</v>
      </c>
      <c r="M10" s="289"/>
      <c r="N10" s="286">
        <v>0.3</v>
      </c>
      <c r="O10" s="286">
        <v>1.28</v>
      </c>
      <c r="P10" s="286">
        <v>0.5</v>
      </c>
      <c r="Q10" s="286">
        <v>0.3</v>
      </c>
      <c r="R10" s="289"/>
      <c r="S10" s="289">
        <v>0.72</v>
      </c>
      <c r="T10" s="289"/>
      <c r="U10" s="286">
        <v>4.26</v>
      </c>
      <c r="V10" s="289">
        <v>0.5</v>
      </c>
      <c r="W10" s="289"/>
      <c r="X10" s="292"/>
      <c r="Y10" s="292">
        <v>0.68</v>
      </c>
    </row>
    <row r="11" spans="1:25" ht="28.5" customHeight="1">
      <c r="A11" s="287"/>
      <c r="B11" s="287"/>
      <c r="C11" s="287"/>
      <c r="D11" s="287"/>
      <c r="E11" s="285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</row>
    <row r="12" spans="10:18" ht="22.5" customHeight="1">
      <c r="J12" s="276"/>
      <c r="K12" s="276"/>
      <c r="L12" s="276"/>
      <c r="R12" s="276"/>
    </row>
    <row r="13" spans="10:12" ht="22.5" customHeight="1">
      <c r="J13" s="276"/>
      <c r="K13" s="276"/>
      <c r="L13" s="276"/>
    </row>
    <row r="14" ht="22.5" customHeight="1">
      <c r="J14" s="276"/>
    </row>
  </sheetData>
  <sheetProtection sheet="1" formatCells="0" formatColumns="0" formatRows="0"/>
  <mergeCells count="29">
    <mergeCell ref="W1:Y1"/>
    <mergeCell ref="A2:Y2"/>
    <mergeCell ref="W3:Y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1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10"/>
  <sheetViews>
    <sheetView showGridLines="0" showZeros="0" workbookViewId="0" topLeftCell="A1">
      <selection activeCell="E9" sqref="E9"/>
    </sheetView>
  </sheetViews>
  <sheetFormatPr defaultColWidth="9.00390625" defaultRowHeight="14.25"/>
  <cols>
    <col min="1" max="3" width="5.75390625" style="0" customWidth="1"/>
    <col min="4" max="4" width="17.50390625" style="0" customWidth="1"/>
    <col min="5" max="5" width="12.75390625" style="0" customWidth="1"/>
    <col min="6" max="6" width="10.625" style="0" customWidth="1"/>
    <col min="17" max="17" width="11.50390625" style="0" customWidth="1"/>
  </cols>
  <sheetData>
    <row r="1" ht="14.25" customHeight="1">
      <c r="S1" t="s">
        <v>226</v>
      </c>
    </row>
    <row r="2" spans="1:19" ht="33.75" customHeight="1">
      <c r="A2" s="72" t="s">
        <v>227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8:19" ht="14.25" customHeight="1">
      <c r="R3" s="256" t="s">
        <v>78</v>
      </c>
      <c r="S3" s="256"/>
    </row>
    <row r="4" spans="1:19" ht="22.5" customHeight="1">
      <c r="A4" s="160" t="s">
        <v>93</v>
      </c>
      <c r="B4" s="160"/>
      <c r="C4" s="160"/>
      <c r="D4" s="77" t="s">
        <v>94</v>
      </c>
      <c r="E4" s="76" t="s">
        <v>160</v>
      </c>
      <c r="F4" s="77" t="s">
        <v>120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7" t="s">
        <v>123</v>
      </c>
      <c r="R4" s="77"/>
      <c r="S4" s="77"/>
    </row>
    <row r="5" spans="1:19" ht="14.25" customHeight="1">
      <c r="A5" s="160"/>
      <c r="B5" s="160"/>
      <c r="C5" s="160"/>
      <c r="D5" s="77"/>
      <c r="E5" s="78"/>
      <c r="F5" s="77" t="s">
        <v>88</v>
      </c>
      <c r="G5" s="77" t="s">
        <v>183</v>
      </c>
      <c r="H5" s="77" t="s">
        <v>170</v>
      </c>
      <c r="I5" s="77" t="s">
        <v>171</v>
      </c>
      <c r="J5" s="77" t="s">
        <v>184</v>
      </c>
      <c r="K5" s="77" t="s">
        <v>185</v>
      </c>
      <c r="L5" s="77" t="s">
        <v>172</v>
      </c>
      <c r="M5" s="77" t="s">
        <v>186</v>
      </c>
      <c r="N5" s="77" t="s">
        <v>175</v>
      </c>
      <c r="O5" s="77" t="s">
        <v>187</v>
      </c>
      <c r="P5" s="77" t="s">
        <v>188</v>
      </c>
      <c r="Q5" s="77" t="s">
        <v>88</v>
      </c>
      <c r="R5" s="77" t="s">
        <v>189</v>
      </c>
      <c r="S5" s="77" t="s">
        <v>155</v>
      </c>
    </row>
    <row r="6" spans="1:19" ht="42.75" customHeight="1">
      <c r="A6" s="77" t="s">
        <v>96</v>
      </c>
      <c r="B6" s="77" t="s">
        <v>97</v>
      </c>
      <c r="C6" s="77" t="s">
        <v>98</v>
      </c>
      <c r="D6" s="77"/>
      <c r="E6" s="79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</row>
    <row r="7" spans="1:19" ht="22.5" customHeight="1">
      <c r="A7" s="80" t="str">
        <f>'15 一般-工资福利（部门预算）'!A8</f>
        <v>201</v>
      </c>
      <c r="B7" s="80"/>
      <c r="C7" s="80"/>
      <c r="D7" s="80" t="str">
        <f>'15 一般-工资福利（部门预算）'!D8</f>
        <v>一般公共服务支出</v>
      </c>
      <c r="E7" s="274">
        <f>E8</f>
        <v>11.959999999999999</v>
      </c>
      <c r="F7" s="274">
        <f aca="true" t="shared" si="0" ref="F7:S7">F8</f>
        <v>11.959999999999999</v>
      </c>
      <c r="G7" s="274">
        <f t="shared" si="0"/>
        <v>8.899999999999999</v>
      </c>
      <c r="H7" s="274">
        <f t="shared" si="0"/>
        <v>1.28</v>
      </c>
      <c r="I7" s="274">
        <f t="shared" si="0"/>
        <v>0.5</v>
      </c>
      <c r="J7" s="274">
        <f t="shared" si="0"/>
        <v>0</v>
      </c>
      <c r="K7" s="274">
        <f t="shared" si="0"/>
        <v>0</v>
      </c>
      <c r="L7" s="274">
        <f t="shared" si="0"/>
        <v>0.3</v>
      </c>
      <c r="M7" s="274">
        <f t="shared" si="0"/>
        <v>0</v>
      </c>
      <c r="N7" s="274">
        <f t="shared" si="0"/>
        <v>0</v>
      </c>
      <c r="O7" s="274">
        <f t="shared" si="0"/>
        <v>0.3</v>
      </c>
      <c r="P7" s="274">
        <f t="shared" si="0"/>
        <v>0.68</v>
      </c>
      <c r="Q7" s="274">
        <f t="shared" si="0"/>
        <v>0</v>
      </c>
      <c r="R7" s="274">
        <f t="shared" si="0"/>
        <v>0</v>
      </c>
      <c r="S7" s="274">
        <f t="shared" si="0"/>
        <v>0</v>
      </c>
    </row>
    <row r="8" spans="1:19" ht="22.5" customHeight="1">
      <c r="A8" s="80" t="str">
        <f>'15 一般-工资福利（部门预算）'!A9</f>
        <v>201</v>
      </c>
      <c r="B8" s="80" t="str">
        <f>'15 一般-工资福利（部门预算）'!B9</f>
        <v>29</v>
      </c>
      <c r="C8" s="80"/>
      <c r="D8" s="80" t="str">
        <f>'15 一般-工资福利（部门预算）'!D9</f>
        <v>群众团体事务</v>
      </c>
      <c r="E8" s="274">
        <f>SUM(E9:E10)</f>
        <v>11.959999999999999</v>
      </c>
      <c r="F8" s="274">
        <f aca="true" t="shared" si="1" ref="F8:S8">SUM(F9:F10)</f>
        <v>11.959999999999999</v>
      </c>
      <c r="G8" s="274">
        <f t="shared" si="1"/>
        <v>8.899999999999999</v>
      </c>
      <c r="H8" s="274">
        <f t="shared" si="1"/>
        <v>1.28</v>
      </c>
      <c r="I8" s="274">
        <f t="shared" si="1"/>
        <v>0.5</v>
      </c>
      <c r="J8" s="274">
        <f t="shared" si="1"/>
        <v>0</v>
      </c>
      <c r="K8" s="274">
        <f t="shared" si="1"/>
        <v>0</v>
      </c>
      <c r="L8" s="274">
        <f t="shared" si="1"/>
        <v>0.3</v>
      </c>
      <c r="M8" s="274">
        <f t="shared" si="1"/>
        <v>0</v>
      </c>
      <c r="N8" s="274">
        <f t="shared" si="1"/>
        <v>0</v>
      </c>
      <c r="O8" s="274">
        <f t="shared" si="1"/>
        <v>0.3</v>
      </c>
      <c r="P8" s="274">
        <f t="shared" si="1"/>
        <v>0.68</v>
      </c>
      <c r="Q8" s="274">
        <f t="shared" si="1"/>
        <v>0</v>
      </c>
      <c r="R8" s="274">
        <f t="shared" si="1"/>
        <v>0</v>
      </c>
      <c r="S8" s="274">
        <f t="shared" si="1"/>
        <v>0</v>
      </c>
    </row>
    <row r="9" spans="1:19" s="25" customFormat="1" ht="22.5" customHeight="1">
      <c r="A9" s="80" t="str">
        <f>'15 一般-工资福利（部门预算）'!A10</f>
        <v>201</v>
      </c>
      <c r="B9" s="80" t="str">
        <f>'15 一般-工资福利（部门预算）'!B10</f>
        <v>29</v>
      </c>
      <c r="C9" s="80" t="str">
        <f>'15 一般-工资福利（部门预算）'!C10</f>
        <v>01</v>
      </c>
      <c r="D9" s="80" t="str">
        <f>'15 一般-工资福利（部门预算）'!D10</f>
        <v>行政运行</v>
      </c>
      <c r="E9" s="275">
        <f>F9+Q9</f>
        <v>11.959999999999999</v>
      </c>
      <c r="F9" s="275">
        <f>'17一般-商品和服务（部门预算）'!E10</f>
        <v>11.959999999999999</v>
      </c>
      <c r="G9" s="275">
        <f>F9-SUM(H9:P9)</f>
        <v>8.899999999999999</v>
      </c>
      <c r="H9" s="275">
        <f>'17一般-商品和服务（部门预算）'!O10</f>
        <v>1.28</v>
      </c>
      <c r="I9" s="275">
        <f>'17一般-商品和服务（部门预算）'!P10</f>
        <v>0.5</v>
      </c>
      <c r="J9" s="275"/>
      <c r="K9" s="275"/>
      <c r="L9" s="275">
        <f>'17一般-商品和服务（部门预算）'!Q10</f>
        <v>0.3</v>
      </c>
      <c r="M9" s="275">
        <f>'17一般-商品和服务（部门预算）'!M10</f>
        <v>0</v>
      </c>
      <c r="N9" s="275">
        <f>'17一般-商品和服务（部门预算）'!T10</f>
        <v>0</v>
      </c>
      <c r="O9" s="275">
        <f>'17一般-商品和服务（部门预算）'!N10</f>
        <v>0.3</v>
      </c>
      <c r="P9" s="275">
        <f>'17一般-商品和服务（部门预算）'!Y10+'17一般-商品和服务（部门预算）'!W10+'17一般-商品和服务（部门预算）'!X10</f>
        <v>0.68</v>
      </c>
      <c r="Q9" s="275">
        <f>'16一般-工资福利(政府预算)'!K10</f>
        <v>0</v>
      </c>
      <c r="R9" s="275"/>
      <c r="S9" s="275"/>
    </row>
    <row r="10" spans="1:19" ht="22.5" customHeight="1">
      <c r="A10" s="161"/>
      <c r="B10" s="161"/>
      <c r="C10" s="161"/>
      <c r="D10" s="161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53"/>
      <c r="Q10" s="253"/>
      <c r="R10" s="253"/>
      <c r="S10" s="253"/>
    </row>
  </sheetData>
  <sheetProtection sheet="1" formatCells="0" formatColumns="0" formatRows="0"/>
  <mergeCells count="21">
    <mergeCell ref="A2:S2"/>
    <mergeCell ref="R3:S3"/>
    <mergeCell ref="F4:P4"/>
    <mergeCell ref="Q4:S4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C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1"/>
  <sheetViews>
    <sheetView showGridLines="0" showZeros="0" workbookViewId="0" topLeftCell="A1">
      <selection activeCell="F11" sqref="F11"/>
    </sheetView>
  </sheetViews>
  <sheetFormatPr defaultColWidth="6.875" defaultRowHeight="22.5" customHeight="1"/>
  <cols>
    <col min="1" max="3" width="4.00390625" style="258" customWidth="1"/>
    <col min="4" max="4" width="30.125" style="258" customWidth="1"/>
    <col min="5" max="5" width="11.375" style="258" customWidth="1"/>
    <col min="6" max="11" width="10.375" style="258" customWidth="1"/>
    <col min="12" max="245" width="6.75390625" style="258" customWidth="1"/>
    <col min="246" max="251" width="6.75390625" style="259" customWidth="1"/>
    <col min="252" max="252" width="6.875" style="260" customWidth="1"/>
    <col min="253" max="16384" width="6.875" style="260" customWidth="1"/>
  </cols>
  <sheetData>
    <row r="1" spans="11:252" ht="22.5" customHeight="1">
      <c r="K1" s="258" t="s">
        <v>228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22.5" customHeight="1">
      <c r="A2" s="261" t="s">
        <v>229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4:252" ht="22.5" customHeight="1">
      <c r="D3" s="262"/>
      <c r="G3" s="262"/>
      <c r="I3" s="271" t="s">
        <v>78</v>
      </c>
      <c r="J3" s="271"/>
      <c r="K3" s="271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ht="23.25" customHeight="1">
      <c r="A4" s="263" t="s">
        <v>93</v>
      </c>
      <c r="B4" s="263"/>
      <c r="C4" s="263"/>
      <c r="D4" s="264" t="s">
        <v>94</v>
      </c>
      <c r="E4" s="264" t="s">
        <v>160</v>
      </c>
      <c r="F4" s="265" t="s">
        <v>192</v>
      </c>
      <c r="G4" s="264" t="s">
        <v>193</v>
      </c>
      <c r="H4" s="264" t="s">
        <v>194</v>
      </c>
      <c r="I4" s="264" t="s">
        <v>195</v>
      </c>
      <c r="J4" s="264" t="s">
        <v>196</v>
      </c>
      <c r="K4" s="264" t="s">
        <v>180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ht="22.5" customHeight="1">
      <c r="A5" s="264" t="s">
        <v>96</v>
      </c>
      <c r="B5" s="264" t="s">
        <v>97</v>
      </c>
      <c r="C5" s="264" t="s">
        <v>98</v>
      </c>
      <c r="D5" s="264"/>
      <c r="E5" s="264"/>
      <c r="F5" s="265"/>
      <c r="G5" s="264"/>
      <c r="H5" s="264"/>
      <c r="I5" s="264"/>
      <c r="J5" s="264"/>
      <c r="K5" s="264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22.5" customHeight="1">
      <c r="A6" s="264"/>
      <c r="B6" s="264"/>
      <c r="C6" s="264"/>
      <c r="D6" s="264"/>
      <c r="E6" s="264"/>
      <c r="F6" s="265"/>
      <c r="G6" s="264"/>
      <c r="H6" s="264"/>
      <c r="I6" s="264"/>
      <c r="J6" s="264"/>
      <c r="K6" s="264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ht="22.5" customHeight="1">
      <c r="A7" s="266" t="s">
        <v>99</v>
      </c>
      <c r="B7" s="266" t="s">
        <v>99</v>
      </c>
      <c r="C7" s="266" t="s">
        <v>99</v>
      </c>
      <c r="D7" s="266" t="s">
        <v>99</v>
      </c>
      <c r="E7" s="266">
        <v>1</v>
      </c>
      <c r="F7" s="263">
        <v>2</v>
      </c>
      <c r="G7" s="263">
        <v>3</v>
      </c>
      <c r="H7" s="263">
        <v>4</v>
      </c>
      <c r="I7" s="266">
        <v>5</v>
      </c>
      <c r="J7" s="266"/>
      <c r="K7" s="266">
        <v>6</v>
      </c>
      <c r="L7" s="262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12" ht="22.5" customHeight="1">
      <c r="A8" s="80" t="str">
        <f>'15 一般-工资福利（部门预算）'!A8</f>
        <v>201</v>
      </c>
      <c r="B8" s="80"/>
      <c r="C8" s="80"/>
      <c r="D8" s="80" t="str">
        <f>'15 一般-工资福利（部门预算）'!D8</f>
        <v>一般公共服务支出</v>
      </c>
      <c r="E8" s="267">
        <f>SUM(F8:K8)</f>
        <v>0</v>
      </c>
      <c r="F8" s="268">
        <f>F9</f>
        <v>0</v>
      </c>
      <c r="G8" s="263"/>
      <c r="H8" s="263"/>
      <c r="I8" s="266"/>
      <c r="J8" s="266"/>
      <c r="K8" s="266"/>
      <c r="L8" s="262"/>
    </row>
    <row r="9" spans="1:12" ht="22.5" customHeight="1">
      <c r="A9" s="80" t="str">
        <f>'15 一般-工资福利（部门预算）'!A9</f>
        <v>201</v>
      </c>
      <c r="B9" s="80" t="str">
        <f>'15 一般-工资福利（部门预算）'!B9</f>
        <v>29</v>
      </c>
      <c r="C9" s="80"/>
      <c r="D9" s="80" t="str">
        <f>'15 一般-工资福利（部门预算）'!D9</f>
        <v>群众团体事务</v>
      </c>
      <c r="E9" s="267"/>
      <c r="F9" s="268"/>
      <c r="G9" s="263"/>
      <c r="H9" s="263"/>
      <c r="I9" s="266"/>
      <c r="J9" s="266"/>
      <c r="K9" s="266"/>
      <c r="L9" s="262"/>
    </row>
    <row r="10" spans="1:252" s="257" customFormat="1" ht="22.5" customHeight="1">
      <c r="A10" s="80" t="str">
        <f>'15 一般-工资福利（部门预算）'!A10</f>
        <v>201</v>
      </c>
      <c r="B10" s="80" t="str">
        <f>'15 一般-工资福利（部门预算）'!B10</f>
        <v>29</v>
      </c>
      <c r="C10" s="80" t="str">
        <f>'15 一般-工资福利（部门预算）'!C10</f>
        <v>01</v>
      </c>
      <c r="D10" s="80" t="str">
        <f>'15 一般-工资福利（部门预算）'!D10</f>
        <v>行政运行</v>
      </c>
      <c r="E10" s="267"/>
      <c r="F10" s="269"/>
      <c r="G10" s="270"/>
      <c r="H10" s="270"/>
      <c r="I10" s="270"/>
      <c r="J10" s="270"/>
      <c r="K10" s="270"/>
      <c r="L10" s="272"/>
      <c r="M10" s="262"/>
      <c r="N10" s="262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</row>
    <row r="11" spans="1:252" ht="26.25" customHeight="1">
      <c r="A11" s="262"/>
      <c r="B11" s="262"/>
      <c r="C11" s="262"/>
      <c r="D11" s="184" t="s">
        <v>197</v>
      </c>
      <c r="E11" s="262"/>
      <c r="F11" s="262"/>
      <c r="G11" s="262"/>
      <c r="H11" s="262"/>
      <c r="I11" s="262"/>
      <c r="J11" s="262"/>
      <c r="K11" s="262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7:252" ht="22.5" customHeight="1">
      <c r="G12" s="262"/>
      <c r="L12" s="273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2:252" ht="22.5" customHeight="1">
      <c r="L13" s="27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2:252" ht="22.5" customHeight="1">
      <c r="L14" s="273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2:252" ht="22.5" customHeight="1">
      <c r="L15" s="273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2:252" ht="22.5" customHeight="1">
      <c r="L16" s="273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2:252" ht="22.5" customHeight="1">
      <c r="L17" s="273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2:252" ht="22.5" customHeight="1">
      <c r="L18" s="273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2.5" customHeight="1">
      <c r="A19"/>
      <c r="B19"/>
      <c r="C19"/>
      <c r="D19"/>
      <c r="E19"/>
      <c r="F19"/>
      <c r="G19"/>
      <c r="H19"/>
      <c r="I19"/>
      <c r="J19"/>
      <c r="K19"/>
      <c r="L19" s="273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2.5" customHeight="1">
      <c r="A20"/>
      <c r="B20"/>
      <c r="C20"/>
      <c r="D20"/>
      <c r="E20"/>
      <c r="F20"/>
      <c r="G20"/>
      <c r="H20"/>
      <c r="I20"/>
      <c r="J20"/>
      <c r="K20"/>
      <c r="L20" s="273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/>
      <c r="G21"/>
      <c r="H21"/>
      <c r="I21"/>
      <c r="J21"/>
      <c r="K21"/>
      <c r="L21" s="273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</sheetData>
  <sheetProtection sheet="1" formatCells="0" formatColumns="0" formatRows="0"/>
  <mergeCells count="14">
    <mergeCell ref="A2:K2"/>
    <mergeCell ref="I3:K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96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workbookViewId="0" topLeftCell="A1">
      <selection activeCell="I14" sqref="I14"/>
    </sheetView>
  </sheetViews>
  <sheetFormatPr defaultColWidth="6.875" defaultRowHeight="22.5" customHeight="1"/>
  <cols>
    <col min="1" max="1" width="8.375" style="530" customWidth="1"/>
    <col min="2" max="2" width="25.50390625" style="530" customWidth="1"/>
    <col min="3" max="13" width="9.875" style="530" customWidth="1"/>
    <col min="14" max="255" width="6.75390625" style="530" customWidth="1"/>
    <col min="256" max="256" width="6.875" style="531" customWidth="1"/>
  </cols>
  <sheetData>
    <row r="1" spans="2:255" ht="22.5" customHeight="1">
      <c r="B1" s="532"/>
      <c r="C1" s="532"/>
      <c r="D1" s="532"/>
      <c r="E1" s="532"/>
      <c r="F1" s="532"/>
      <c r="G1" s="532"/>
      <c r="H1" s="532"/>
      <c r="I1" s="532"/>
      <c r="J1" s="532"/>
      <c r="K1" s="549" t="s">
        <v>76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533" t="s">
        <v>77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534"/>
      <c r="B3" s="535"/>
      <c r="C3" s="536"/>
      <c r="D3" s="537"/>
      <c r="E3" s="537"/>
      <c r="F3" s="537"/>
      <c r="G3" s="536"/>
      <c r="H3" s="536"/>
      <c r="I3" s="536"/>
      <c r="J3" s="536"/>
      <c r="K3" s="530" t="s">
        <v>78</v>
      </c>
      <c r="L3" s="550"/>
      <c r="M3" s="550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538" t="s">
        <v>79</v>
      </c>
      <c r="B4" s="539" t="s">
        <v>80</v>
      </c>
      <c r="C4" s="539"/>
      <c r="D4" s="539"/>
      <c r="E4" s="540" t="s">
        <v>81</v>
      </c>
      <c r="F4" s="540" t="s">
        <v>82</v>
      </c>
      <c r="G4" s="540" t="s">
        <v>83</v>
      </c>
      <c r="H4" s="540" t="s">
        <v>84</v>
      </c>
      <c r="I4" s="540" t="s">
        <v>85</v>
      </c>
      <c r="J4" s="551" t="s">
        <v>86</v>
      </c>
      <c r="K4" s="552" t="s">
        <v>87</v>
      </c>
      <c r="L4" s="455"/>
      <c r="M4" s="455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 s="531"/>
      <c r="IU4" s="531"/>
    </row>
    <row r="5" spans="1:255" ht="36" customHeight="1">
      <c r="A5" s="540"/>
      <c r="B5" s="540" t="s">
        <v>88</v>
      </c>
      <c r="C5" s="540" t="s">
        <v>89</v>
      </c>
      <c r="D5" s="540" t="s">
        <v>90</v>
      </c>
      <c r="E5" s="540"/>
      <c r="F5" s="540"/>
      <c r="G5" s="540"/>
      <c r="H5" s="540"/>
      <c r="I5" s="540"/>
      <c r="J5" s="540"/>
      <c r="K5" s="552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 s="531"/>
      <c r="IU5" s="531"/>
    </row>
    <row r="6" spans="1:255" ht="22.5" customHeight="1">
      <c r="A6" s="541">
        <v>1</v>
      </c>
      <c r="B6" s="541">
        <v>2</v>
      </c>
      <c r="C6" s="541">
        <v>3</v>
      </c>
      <c r="D6" s="541">
        <v>4</v>
      </c>
      <c r="E6" s="541">
        <v>5</v>
      </c>
      <c r="F6" s="541">
        <v>6</v>
      </c>
      <c r="G6" s="541">
        <v>7</v>
      </c>
      <c r="H6" s="541">
        <v>8</v>
      </c>
      <c r="I6" s="541">
        <v>9</v>
      </c>
      <c r="J6" s="541">
        <v>10</v>
      </c>
      <c r="K6" s="553">
        <v>11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 s="531"/>
      <c r="IU6" s="531"/>
    </row>
    <row r="7" spans="1:253" s="529" customFormat="1" ht="23.25" customHeight="1">
      <c r="A7" s="542">
        <f>SUM(C7:K7)</f>
        <v>91.55999999999999</v>
      </c>
      <c r="B7" s="543">
        <f>SUM(C7:D7)</f>
        <v>91.55999999999999</v>
      </c>
      <c r="C7" s="544">
        <f>'12 财政拨款收支总表'!B26</f>
        <v>91.55999999999999</v>
      </c>
      <c r="D7" s="545">
        <f>'12 财政拨款收支总表'!B8</f>
        <v>0</v>
      </c>
      <c r="E7" s="545"/>
      <c r="F7" s="545">
        <f>'12 财政拨款收支总表'!B9</f>
        <v>0</v>
      </c>
      <c r="G7" s="546"/>
      <c r="H7" s="546"/>
      <c r="I7" s="546"/>
      <c r="J7" s="546"/>
      <c r="K7" s="554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</row>
    <row r="8" spans="1:255" ht="29.25" customHeight="1">
      <c r="A8" s="547"/>
      <c r="B8" s="547"/>
      <c r="C8" s="547"/>
      <c r="D8" s="547"/>
      <c r="E8" s="547"/>
      <c r="F8" s="547"/>
      <c r="G8" s="547"/>
      <c r="H8" s="547"/>
      <c r="I8" s="547"/>
      <c r="J8" s="547"/>
      <c r="K8" s="547"/>
      <c r="L8" s="547"/>
      <c r="M8" s="547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547"/>
      <c r="B9" s="547"/>
      <c r="C9" s="547"/>
      <c r="D9" s="547"/>
      <c r="E9" s="547"/>
      <c r="F9" s="547"/>
      <c r="G9" s="547"/>
      <c r="H9" s="547"/>
      <c r="I9" s="547"/>
      <c r="J9" s="547"/>
      <c r="K9" s="547"/>
      <c r="L9" s="547"/>
      <c r="M9" s="547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547"/>
      <c r="B10" s="547"/>
      <c r="C10" s="548"/>
      <c r="D10" s="547"/>
      <c r="E10" s="547"/>
      <c r="F10" s="547"/>
      <c r="G10" s="547"/>
      <c r="H10" s="547"/>
      <c r="I10" s="547"/>
      <c r="J10" s="547"/>
      <c r="K10" s="547"/>
      <c r="L10" s="547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547"/>
      <c r="C11" s="547"/>
      <c r="D11" s="547"/>
      <c r="E11" s="547"/>
      <c r="F11" s="547"/>
      <c r="G11" s="547"/>
      <c r="H11" s="547"/>
      <c r="I11" s="547"/>
      <c r="J11" s="547"/>
      <c r="K11" s="547"/>
      <c r="L11" s="547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547"/>
      <c r="D12" s="547"/>
      <c r="G12" s="547"/>
      <c r="H12" s="547"/>
      <c r="I12" s="547"/>
      <c r="J12" s="547"/>
      <c r="K12" s="547"/>
      <c r="L12" s="547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547"/>
      <c r="I13" s="547"/>
      <c r="J13" s="547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547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547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54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sheet="1" formatCells="0" formatColumns="0" formatRows="0"/>
  <mergeCells count="12">
    <mergeCell ref="A2:M2"/>
    <mergeCell ref="A3:B3"/>
    <mergeCell ref="L3:M3"/>
    <mergeCell ref="B4:D4"/>
    <mergeCell ref="A4:A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8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showGridLines="0" showZeros="0" workbookViewId="0" topLeftCell="A1">
      <selection activeCell="D10" sqref="D10"/>
    </sheetView>
  </sheetViews>
  <sheetFormatPr defaultColWidth="9.00390625" defaultRowHeight="14.25"/>
  <cols>
    <col min="1" max="3" width="5.875" style="0" customWidth="1"/>
    <col min="4" max="4" width="14.875" style="0" customWidth="1"/>
    <col min="5" max="5" width="10.375" style="0" customWidth="1"/>
    <col min="9" max="9" width="12.375" style="0" customWidth="1"/>
    <col min="10" max="10" width="15.375" style="0" customWidth="1"/>
  </cols>
  <sheetData>
    <row r="1" ht="14.25" customHeight="1">
      <c r="J1" t="s">
        <v>230</v>
      </c>
    </row>
    <row r="2" spans="1:10" ht="54.75" customHeight="1">
      <c r="A2" s="251" t="s">
        <v>231</v>
      </c>
      <c r="B2" s="251"/>
      <c r="C2" s="251"/>
      <c r="D2" s="251"/>
      <c r="E2" s="251"/>
      <c r="F2" s="251"/>
      <c r="G2" s="251"/>
      <c r="H2" s="251"/>
      <c r="I2" s="251"/>
      <c r="J2" s="251"/>
    </row>
    <row r="3" spans="9:10" ht="14.25" customHeight="1">
      <c r="I3" s="256" t="s">
        <v>78</v>
      </c>
      <c r="J3" s="256"/>
    </row>
    <row r="4" spans="1:10" ht="33" customHeight="1">
      <c r="A4" s="252" t="s">
        <v>93</v>
      </c>
      <c r="B4" s="252"/>
      <c r="C4" s="252"/>
      <c r="D4" s="77" t="s">
        <v>94</v>
      </c>
      <c r="E4" s="77" t="s">
        <v>109</v>
      </c>
      <c r="F4" s="77"/>
      <c r="G4" s="77"/>
      <c r="H4" s="77"/>
      <c r="I4" s="77"/>
      <c r="J4" s="77"/>
    </row>
    <row r="5" spans="1:10" ht="14.25" customHeight="1">
      <c r="A5" s="77" t="s">
        <v>96</v>
      </c>
      <c r="B5" s="77" t="s">
        <v>97</v>
      </c>
      <c r="C5" s="77" t="s">
        <v>98</v>
      </c>
      <c r="D5" s="77"/>
      <c r="E5" s="77" t="s">
        <v>88</v>
      </c>
      <c r="F5" s="77" t="s">
        <v>200</v>
      </c>
      <c r="G5" s="77" t="s">
        <v>196</v>
      </c>
      <c r="H5" s="77" t="s">
        <v>201</v>
      </c>
      <c r="I5" s="77" t="s">
        <v>192</v>
      </c>
      <c r="J5" s="77" t="s">
        <v>202</v>
      </c>
    </row>
    <row r="6" spans="1:10" ht="32.25" customHeight="1">
      <c r="A6" s="77"/>
      <c r="B6" s="77"/>
      <c r="C6" s="77"/>
      <c r="D6" s="77"/>
      <c r="E6" s="77"/>
      <c r="F6" s="77"/>
      <c r="G6" s="77"/>
      <c r="H6" s="77"/>
      <c r="I6" s="77"/>
      <c r="J6" s="77"/>
    </row>
    <row r="7" spans="1:10" ht="22.5" customHeight="1">
      <c r="A7" s="80" t="str">
        <f>'15 一般-工资福利（部门预算）'!A8</f>
        <v>201</v>
      </c>
      <c r="B7" s="80"/>
      <c r="C7" s="80"/>
      <c r="D7" s="80" t="str">
        <f>'15 一般-工资福利（部门预算）'!D8</f>
        <v>一般公共服务支出</v>
      </c>
      <c r="E7" s="253">
        <f>'19 一般-个人和家庭（部门预算）'!E8</f>
        <v>0</v>
      </c>
      <c r="F7" s="254">
        <f>E7-SUM(G7:J7)</f>
        <v>0</v>
      </c>
      <c r="G7" s="255">
        <f>'19 一般-个人和家庭（部门预算）'!J8</f>
        <v>0</v>
      </c>
      <c r="H7" s="255"/>
      <c r="I7" s="255">
        <f>'19 一般-个人和家庭（部门预算）'!F8</f>
        <v>0</v>
      </c>
      <c r="J7" s="77"/>
    </row>
    <row r="8" spans="1:10" ht="22.5" customHeight="1">
      <c r="A8" s="80" t="str">
        <f>'15 一般-工资福利（部门预算）'!A9</f>
        <v>201</v>
      </c>
      <c r="B8" s="80" t="str">
        <f>'15 一般-工资福利（部门预算）'!B9</f>
        <v>29</v>
      </c>
      <c r="C8" s="80"/>
      <c r="D8" s="80" t="str">
        <f>'15 一般-工资福利（部门预算）'!D9</f>
        <v>群众团体事务</v>
      </c>
      <c r="E8" s="253">
        <f>'19 一般-个人和家庭（部门预算）'!E9</f>
        <v>0</v>
      </c>
      <c r="F8" s="254">
        <f>E8-SUM(G8:J8)</f>
        <v>0</v>
      </c>
      <c r="G8" s="255">
        <f>'19 一般-个人和家庭（部门预算）'!J9</f>
        <v>0</v>
      </c>
      <c r="H8" s="255"/>
      <c r="I8" s="255">
        <f>'19 一般-个人和家庭（部门预算）'!F9</f>
        <v>0</v>
      </c>
      <c r="J8" s="77"/>
    </row>
    <row r="9" spans="1:10" s="25" customFormat="1" ht="22.5" customHeight="1">
      <c r="A9" s="80" t="str">
        <f>'15 一般-工资福利（部门预算）'!A10</f>
        <v>201</v>
      </c>
      <c r="B9" s="80" t="str">
        <f>'15 一般-工资福利（部门预算）'!B10</f>
        <v>29</v>
      </c>
      <c r="C9" s="80" t="str">
        <f>'15 一般-工资福利（部门预算）'!C10</f>
        <v>01</v>
      </c>
      <c r="D9" s="80" t="str">
        <f>'15 一般-工资福利（部门预算）'!D10</f>
        <v>行政运行</v>
      </c>
      <c r="E9" s="253">
        <f>'19 一般-个人和家庭（部门预算）'!E10</f>
        <v>0</v>
      </c>
      <c r="F9" s="254">
        <f>E9-SUM(G9:J9)</f>
        <v>0</v>
      </c>
      <c r="G9" s="255">
        <f>'19 一般-个人和家庭（部门预算）'!J10</f>
        <v>0</v>
      </c>
      <c r="H9" s="255"/>
      <c r="I9" s="255">
        <f>'19 一般-个人和家庭（部门预算）'!F10</f>
        <v>0</v>
      </c>
      <c r="J9" s="255">
        <f>'19 一般-个人和家庭（部门预算）'!K10</f>
        <v>0</v>
      </c>
    </row>
    <row r="10" ht="14.25">
      <c r="D10" s="184" t="s">
        <v>197</v>
      </c>
    </row>
  </sheetData>
  <sheetProtection sheet="1" formatCells="0" formatColumns="0" formatRows="0"/>
  <mergeCells count="14">
    <mergeCell ref="A2:J2"/>
    <mergeCell ref="I3:J3"/>
    <mergeCell ref="A4:C4"/>
    <mergeCell ref="E4:J4"/>
    <mergeCell ref="A5:A6"/>
    <mergeCell ref="B5:B6"/>
    <mergeCell ref="C5:C6"/>
    <mergeCell ref="D4:D6"/>
    <mergeCell ref="E5:E6"/>
    <mergeCell ref="F5:F6"/>
    <mergeCell ref="G5:G6"/>
    <mergeCell ref="H5:H6"/>
    <mergeCell ref="I5:I6"/>
    <mergeCell ref="J5:J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"/>
  <sheetViews>
    <sheetView showGridLines="0" showZeros="0" workbookViewId="0" topLeftCell="A1">
      <selection activeCell="E9" sqref="E9"/>
    </sheetView>
  </sheetViews>
  <sheetFormatPr defaultColWidth="6.875" defaultRowHeight="12.75" customHeight="1"/>
  <cols>
    <col min="1" max="1" width="5.50390625" style="208" customWidth="1"/>
    <col min="2" max="2" width="6.125" style="208" customWidth="1"/>
    <col min="3" max="3" width="6.625" style="208" customWidth="1"/>
    <col min="4" max="4" width="17.25390625" style="208" customWidth="1"/>
    <col min="5" max="5" width="21.75390625" style="208" customWidth="1"/>
    <col min="6" max="7" width="11.125" style="208" customWidth="1"/>
    <col min="8" max="16" width="10.125" style="208" customWidth="1"/>
    <col min="17" max="16384" width="6.875" style="208" customWidth="1"/>
  </cols>
  <sheetData>
    <row r="1" spans="1:256" ht="22.5" customHeight="1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32"/>
      <c r="N1" s="234"/>
      <c r="P1" s="235" t="s">
        <v>232</v>
      </c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5" customHeight="1">
      <c r="A2" s="210" t="s">
        <v>233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2.5" customHeight="1">
      <c r="A3" s="211"/>
      <c r="B3" s="211"/>
      <c r="C3" s="211"/>
      <c r="D3" s="211"/>
      <c r="E3" s="211"/>
      <c r="F3" s="212"/>
      <c r="G3" s="213"/>
      <c r="H3" s="213"/>
      <c r="I3" s="213"/>
      <c r="J3" s="212"/>
      <c r="K3" s="212"/>
      <c r="L3" s="212"/>
      <c r="M3" s="232"/>
      <c r="N3" s="236"/>
      <c r="P3" s="237" t="s">
        <v>78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214" t="s">
        <v>93</v>
      </c>
      <c r="B4" s="215"/>
      <c r="C4" s="216"/>
      <c r="D4" s="217" t="s">
        <v>94</v>
      </c>
      <c r="E4" s="218" t="s">
        <v>234</v>
      </c>
      <c r="F4" s="219" t="s">
        <v>95</v>
      </c>
      <c r="G4" s="220" t="s">
        <v>80</v>
      </c>
      <c r="H4" s="221"/>
      <c r="I4" s="238"/>
      <c r="J4" s="219" t="s">
        <v>81</v>
      </c>
      <c r="K4" s="219" t="s">
        <v>82</v>
      </c>
      <c r="L4" s="219" t="s">
        <v>83</v>
      </c>
      <c r="M4" s="219" t="s">
        <v>84</v>
      </c>
      <c r="N4" s="219" t="s">
        <v>85</v>
      </c>
      <c r="O4" s="239" t="s">
        <v>86</v>
      </c>
      <c r="P4" s="240" t="s">
        <v>87</v>
      </c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" customHeight="1">
      <c r="A5" s="174" t="s">
        <v>96</v>
      </c>
      <c r="B5" s="176" t="s">
        <v>97</v>
      </c>
      <c r="C5" s="176" t="s">
        <v>98</v>
      </c>
      <c r="D5" s="217"/>
      <c r="E5" s="218"/>
      <c r="F5" s="222"/>
      <c r="G5" s="222" t="s">
        <v>88</v>
      </c>
      <c r="H5" s="222" t="s">
        <v>89</v>
      </c>
      <c r="I5" s="222" t="s">
        <v>90</v>
      </c>
      <c r="J5" s="222"/>
      <c r="K5" s="222"/>
      <c r="L5" s="222"/>
      <c r="M5" s="222"/>
      <c r="N5" s="222"/>
      <c r="O5" s="241"/>
      <c r="P5" s="242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2.5" customHeight="1">
      <c r="A6" s="219" t="s">
        <v>156</v>
      </c>
      <c r="B6" s="219" t="s">
        <v>156</v>
      </c>
      <c r="C6" s="219" t="s">
        <v>156</v>
      </c>
      <c r="D6" s="219" t="s">
        <v>99</v>
      </c>
      <c r="E6" s="219" t="s">
        <v>99</v>
      </c>
      <c r="F6" s="219">
        <v>1</v>
      </c>
      <c r="G6" s="219">
        <v>2</v>
      </c>
      <c r="H6" s="219">
        <v>3</v>
      </c>
      <c r="I6" s="219">
        <v>4</v>
      </c>
      <c r="J6" s="219">
        <v>5</v>
      </c>
      <c r="K6" s="219">
        <v>6</v>
      </c>
      <c r="L6" s="219">
        <v>7</v>
      </c>
      <c r="M6" s="219">
        <v>8</v>
      </c>
      <c r="N6" s="219">
        <v>9</v>
      </c>
      <c r="O6" s="243">
        <v>10</v>
      </c>
      <c r="P6" s="244">
        <v>11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2.5" customHeight="1">
      <c r="A7" s="219" t="str">
        <f>'18 一般-商品服务(政府预算)'!A7</f>
        <v>201</v>
      </c>
      <c r="B7" s="219">
        <f>'18 一般-商品服务(政府预算)'!B7</f>
        <v>0</v>
      </c>
      <c r="C7" s="219">
        <f>'18 一般-商品服务(政府预算)'!C7</f>
        <v>0</v>
      </c>
      <c r="D7" s="219" t="s">
        <v>218</v>
      </c>
      <c r="E7" s="223" t="s">
        <v>235</v>
      </c>
      <c r="F7" s="224">
        <v>13</v>
      </c>
      <c r="G7" s="225">
        <v>13</v>
      </c>
      <c r="H7" s="225">
        <v>13</v>
      </c>
      <c r="I7" s="245"/>
      <c r="J7" s="245"/>
      <c r="K7" s="245"/>
      <c r="L7" s="245"/>
      <c r="M7" s="245"/>
      <c r="N7" s="219"/>
      <c r="O7" s="246"/>
      <c r="P7" s="244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2.5" customHeight="1">
      <c r="A8" s="219" t="str">
        <f>'18 一般-商品服务(政府预算)'!A8</f>
        <v>201</v>
      </c>
      <c r="B8" s="219" t="str">
        <f>'18 一般-商品服务(政府预算)'!B8</f>
        <v>29</v>
      </c>
      <c r="C8" s="219">
        <f>'18 一般-商品服务(政府预算)'!C8</f>
        <v>0</v>
      </c>
      <c r="D8" s="219" t="s">
        <v>220</v>
      </c>
      <c r="E8" s="223" t="s">
        <v>235</v>
      </c>
      <c r="F8" s="224">
        <v>13</v>
      </c>
      <c r="G8" s="225">
        <v>13</v>
      </c>
      <c r="H8" s="225">
        <v>13</v>
      </c>
      <c r="I8" s="245"/>
      <c r="J8" s="245"/>
      <c r="K8" s="245"/>
      <c r="L8" s="245"/>
      <c r="M8" s="245"/>
      <c r="N8" s="219"/>
      <c r="O8" s="246"/>
      <c r="P8" s="244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207" customFormat="1" ht="23.25" customHeight="1">
      <c r="A9" s="108" t="str">
        <f>'20 一般-个人家庭(政府预算)'!A7</f>
        <v>201</v>
      </c>
      <c r="B9" s="226" t="s">
        <v>219</v>
      </c>
      <c r="C9" s="226" t="s">
        <v>236</v>
      </c>
      <c r="D9" s="217" t="s">
        <v>237</v>
      </c>
      <c r="E9" s="223" t="s">
        <v>235</v>
      </c>
      <c r="F9" s="227">
        <f>SUM(H9:P9)</f>
        <v>13</v>
      </c>
      <c r="G9" s="228">
        <f>SUM(H9:I9)</f>
        <v>13</v>
      </c>
      <c r="H9" s="229">
        <v>13</v>
      </c>
      <c r="I9" s="247"/>
      <c r="J9" s="247"/>
      <c r="K9" s="247"/>
      <c r="L9" s="247"/>
      <c r="M9" s="247"/>
      <c r="N9" s="248"/>
      <c r="O9" s="249"/>
      <c r="P9" s="248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56" ht="22.5" customHeight="1">
      <c r="A10" s="230"/>
      <c r="B10" s="230"/>
      <c r="C10" s="230"/>
      <c r="D10" s="231"/>
      <c r="E10" s="231"/>
      <c r="F10" s="231"/>
      <c r="G10" s="231"/>
      <c r="H10" s="230"/>
      <c r="I10" s="250"/>
      <c r="J10" s="231"/>
      <c r="K10" s="231"/>
      <c r="L10" s="231"/>
      <c r="M10" s="231"/>
      <c r="N10" s="231"/>
      <c r="O10" s="231"/>
      <c r="P10" s="231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2.5" customHeight="1">
      <c r="A11" s="231"/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2.5" customHeight="1">
      <c r="A12" s="231"/>
      <c r="B12" s="231"/>
      <c r="C12" s="231"/>
      <c r="D12" s="231"/>
      <c r="E12" s="231"/>
      <c r="F12" s="232"/>
      <c r="G12" s="231"/>
      <c r="H12" s="232"/>
      <c r="I12" s="231"/>
      <c r="J12" s="231"/>
      <c r="K12" s="231"/>
      <c r="L12" s="231"/>
      <c r="M12" s="231"/>
      <c r="N12" s="231"/>
      <c r="O12" s="231"/>
      <c r="P12" s="231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2.5" customHeight="1">
      <c r="A13" s="231"/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2.5" customHeight="1">
      <c r="A14" s="231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2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2.5" customHeight="1">
      <c r="A15" s="231"/>
      <c r="B15" s="231"/>
      <c r="C15" s="231"/>
      <c r="D15" s="231"/>
      <c r="E15" s="231"/>
      <c r="F15" s="232"/>
      <c r="G15" s="232"/>
      <c r="H15" s="231"/>
      <c r="I15" s="231"/>
      <c r="J15" s="231"/>
      <c r="K15" s="232"/>
      <c r="L15" s="231"/>
      <c r="M15" s="231"/>
      <c r="N15" s="231"/>
      <c r="O15" s="231"/>
      <c r="P15" s="232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2.5" customHeight="1">
      <c r="A16" s="231"/>
      <c r="B16" s="231"/>
      <c r="C16" s="231"/>
      <c r="D16" s="231"/>
      <c r="E16" s="233"/>
      <c r="F16" s="232"/>
      <c r="G16" s="232"/>
      <c r="H16" s="232"/>
      <c r="I16" s="231"/>
      <c r="J16" s="232"/>
      <c r="K16" s="232"/>
      <c r="L16" s="231"/>
      <c r="M16" s="231"/>
      <c r="N16" s="232"/>
      <c r="O16" s="231"/>
      <c r="P16" s="232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2.5" customHeight="1">
      <c r="A17" s="232"/>
      <c r="B17" s="232"/>
      <c r="C17" s="232"/>
      <c r="D17" s="232"/>
      <c r="E17" s="231"/>
      <c r="F17" s="232"/>
      <c r="G17" s="232"/>
      <c r="H17" s="232"/>
      <c r="I17" s="231"/>
      <c r="J17" s="232"/>
      <c r="K17" s="232"/>
      <c r="L17" s="231"/>
      <c r="M17" s="232"/>
      <c r="N17" s="232"/>
      <c r="O17" s="232"/>
      <c r="P17" s="232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2.5" customHeight="1">
      <c r="A18" s="232"/>
      <c r="B18" s="232"/>
      <c r="C18" s="232"/>
      <c r="D18" s="232"/>
      <c r="E18" s="232"/>
      <c r="F18" s="232"/>
      <c r="G18" s="232"/>
      <c r="H18" s="232"/>
      <c r="I18" s="231"/>
      <c r="J18" s="232"/>
      <c r="K18" s="232"/>
      <c r="L18" s="232"/>
      <c r="M18" s="232"/>
      <c r="N18" s="232"/>
      <c r="O18" s="232"/>
      <c r="P18" s="232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7:256" ht="22.5" customHeight="1"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7:256" ht="22.5" customHeight="1"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2.5" customHeigh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1"/>
      <c r="L21" s="232"/>
      <c r="M21" s="232"/>
      <c r="N21" s="232"/>
      <c r="O21" s="232"/>
      <c r="P21" s="232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</sheetData>
  <sheetProtection formatCells="0" formatColumns="0" formatRows="0"/>
  <mergeCells count="14">
    <mergeCell ref="A2:P2"/>
    <mergeCell ref="A3:D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workbookViewId="0" topLeftCell="A1">
      <selection activeCell="D9" sqref="D9"/>
    </sheetView>
  </sheetViews>
  <sheetFormatPr defaultColWidth="6.875" defaultRowHeight="12.75" customHeight="1"/>
  <cols>
    <col min="1" max="3" width="4.00390625" style="165" customWidth="1"/>
    <col min="4" max="4" width="23.125" style="165" customWidth="1"/>
    <col min="5" max="5" width="8.875" style="165" customWidth="1"/>
    <col min="6" max="6" width="8.125" style="165" customWidth="1"/>
    <col min="7" max="9" width="7.125" style="165" customWidth="1"/>
    <col min="10" max="10" width="7.75390625" style="165" customWidth="1"/>
    <col min="11" max="18" width="7.125" style="165" customWidth="1"/>
    <col min="19" max="20" width="7.25390625" style="165" customWidth="1"/>
    <col min="21" max="16384" width="6.875" style="165" customWidth="1"/>
  </cols>
  <sheetData>
    <row r="1" spans="1:20" ht="24.75" customHeight="1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86"/>
      <c r="Q1" s="186"/>
      <c r="R1" s="194"/>
      <c r="S1" s="194"/>
      <c r="T1" s="166" t="s">
        <v>238</v>
      </c>
    </row>
    <row r="2" spans="1:20" ht="24.75" customHeight="1">
      <c r="A2" s="167" t="s">
        <v>239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</row>
    <row r="3" spans="1:21" ht="24.75" customHeight="1">
      <c r="A3" s="168">
        <f>'21 项目明细表'!A3</f>
        <v>0</v>
      </c>
      <c r="B3" s="168"/>
      <c r="C3" s="168"/>
      <c r="D3" s="168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89"/>
      <c r="Q3" s="189"/>
      <c r="R3" s="195"/>
      <c r="S3" s="196" t="s">
        <v>78</v>
      </c>
      <c r="T3" s="196"/>
      <c r="U3" s="197"/>
    </row>
    <row r="4" spans="1:21" ht="24.75" customHeight="1">
      <c r="A4" s="169" t="s">
        <v>93</v>
      </c>
      <c r="B4" s="169"/>
      <c r="C4" s="170"/>
      <c r="D4" s="171" t="s">
        <v>94</v>
      </c>
      <c r="E4" s="172" t="s">
        <v>95</v>
      </c>
      <c r="F4" s="173" t="s">
        <v>102</v>
      </c>
      <c r="G4" s="169"/>
      <c r="H4" s="169"/>
      <c r="I4" s="170"/>
      <c r="J4" s="174" t="s">
        <v>103</v>
      </c>
      <c r="K4" s="190"/>
      <c r="L4" s="190"/>
      <c r="M4" s="190"/>
      <c r="N4" s="190"/>
      <c r="O4" s="190"/>
      <c r="P4" s="190"/>
      <c r="Q4" s="198"/>
      <c r="R4" s="199" t="s">
        <v>104</v>
      </c>
      <c r="S4" s="200" t="s">
        <v>105</v>
      </c>
      <c r="T4" s="200" t="s">
        <v>106</v>
      </c>
      <c r="U4" s="197"/>
    </row>
    <row r="5" spans="1:21" ht="24.75" customHeight="1">
      <c r="A5" s="174" t="s">
        <v>96</v>
      </c>
      <c r="B5" s="171" t="s">
        <v>97</v>
      </c>
      <c r="C5" s="171" t="s">
        <v>98</v>
      </c>
      <c r="D5" s="171"/>
      <c r="E5" s="175"/>
      <c r="F5" s="171" t="s">
        <v>79</v>
      </c>
      <c r="G5" s="171" t="s">
        <v>107</v>
      </c>
      <c r="H5" s="171" t="s">
        <v>108</v>
      </c>
      <c r="I5" s="176" t="s">
        <v>109</v>
      </c>
      <c r="J5" s="191" t="s">
        <v>79</v>
      </c>
      <c r="K5" s="145" t="s">
        <v>110</v>
      </c>
      <c r="L5" s="145" t="s">
        <v>111</v>
      </c>
      <c r="M5" s="145" t="s">
        <v>112</v>
      </c>
      <c r="N5" s="145" t="s">
        <v>113</v>
      </c>
      <c r="O5" s="145" t="s">
        <v>114</v>
      </c>
      <c r="P5" s="145" t="s">
        <v>115</v>
      </c>
      <c r="Q5" s="145" t="s">
        <v>116</v>
      </c>
      <c r="R5" s="201"/>
      <c r="S5" s="200"/>
      <c r="T5" s="200"/>
      <c r="U5" s="197"/>
    </row>
    <row r="6" spans="1:20" ht="30.75" customHeight="1">
      <c r="A6" s="174"/>
      <c r="B6" s="171"/>
      <c r="C6" s="171"/>
      <c r="D6" s="176"/>
      <c r="E6" s="177"/>
      <c r="F6" s="171"/>
      <c r="G6" s="171"/>
      <c r="H6" s="171"/>
      <c r="I6" s="176"/>
      <c r="J6" s="192"/>
      <c r="K6" s="145"/>
      <c r="L6" s="145"/>
      <c r="M6" s="145"/>
      <c r="N6" s="145"/>
      <c r="O6" s="145"/>
      <c r="P6" s="145"/>
      <c r="Q6" s="145"/>
      <c r="R6" s="202"/>
      <c r="S6" s="200"/>
      <c r="T6" s="200"/>
    </row>
    <row r="7" spans="1:20" ht="24.75" customHeight="1">
      <c r="A7" s="175" t="s">
        <v>99</v>
      </c>
      <c r="B7" s="175" t="s">
        <v>99</v>
      </c>
      <c r="C7" s="175" t="s">
        <v>99</v>
      </c>
      <c r="D7" s="175" t="s">
        <v>99</v>
      </c>
      <c r="E7" s="172">
        <v>1</v>
      </c>
      <c r="F7" s="175">
        <v>2</v>
      </c>
      <c r="G7" s="175">
        <v>3</v>
      </c>
      <c r="H7" s="175">
        <v>4</v>
      </c>
      <c r="I7" s="175">
        <v>5</v>
      </c>
      <c r="J7" s="175">
        <v>6</v>
      </c>
      <c r="K7" s="175">
        <v>7</v>
      </c>
      <c r="L7" s="175">
        <v>8</v>
      </c>
      <c r="M7" s="175">
        <v>9</v>
      </c>
      <c r="N7" s="175">
        <v>10</v>
      </c>
      <c r="O7" s="175">
        <v>11</v>
      </c>
      <c r="P7" s="175">
        <v>12</v>
      </c>
      <c r="Q7" s="175">
        <v>13</v>
      </c>
      <c r="R7" s="175">
        <v>14</v>
      </c>
      <c r="S7" s="172">
        <v>15</v>
      </c>
      <c r="T7" s="172">
        <v>16</v>
      </c>
    </row>
    <row r="8" spans="1:20" s="164" customFormat="1" ht="24.75" customHeight="1">
      <c r="A8" s="178"/>
      <c r="B8" s="178"/>
      <c r="C8" s="179"/>
      <c r="D8" s="180"/>
      <c r="E8" s="181"/>
      <c r="F8" s="182"/>
      <c r="G8" s="182"/>
      <c r="H8" s="182"/>
      <c r="I8" s="182"/>
      <c r="J8" s="182"/>
      <c r="K8" s="182"/>
      <c r="L8" s="193"/>
      <c r="M8" s="182"/>
      <c r="N8" s="182"/>
      <c r="O8" s="182"/>
      <c r="P8" s="182"/>
      <c r="Q8" s="182"/>
      <c r="R8" s="203"/>
      <c r="S8" s="203"/>
      <c r="T8" s="204"/>
    </row>
    <row r="9" spans="1:20" ht="24.75" customHeight="1">
      <c r="A9" s="183"/>
      <c r="B9" s="183"/>
      <c r="C9" s="183"/>
      <c r="D9" s="184" t="s">
        <v>240</v>
      </c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205"/>
      <c r="S9" s="205"/>
      <c r="T9" s="205"/>
    </row>
    <row r="10" spans="1:20" ht="18.75" customHeight="1">
      <c r="A10" s="183"/>
      <c r="B10" s="183"/>
      <c r="C10" s="183"/>
      <c r="D10" s="184"/>
      <c r="E10" s="185"/>
      <c r="F10" s="186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205"/>
      <c r="S10" s="205"/>
      <c r="T10" s="205"/>
    </row>
    <row r="11" spans="1:20" ht="18.75" customHeight="1">
      <c r="A11" s="187"/>
      <c r="B11" s="183"/>
      <c r="C11" s="183"/>
      <c r="D11" s="184"/>
      <c r="E11" s="185"/>
      <c r="F11" s="186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205"/>
      <c r="S11" s="205"/>
      <c r="T11" s="205"/>
    </row>
    <row r="12" spans="1:20" ht="18.75" customHeight="1">
      <c r="A12" s="187"/>
      <c r="B12" s="183"/>
      <c r="C12" s="183"/>
      <c r="D12" s="184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205"/>
      <c r="S12" s="205"/>
      <c r="T12" s="206"/>
    </row>
    <row r="13" spans="1:20" ht="18.75" customHeight="1">
      <c r="A13" s="187"/>
      <c r="B13" s="187"/>
      <c r="C13" s="183"/>
      <c r="D13" s="184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205"/>
      <c r="S13" s="205"/>
      <c r="T13" s="206"/>
    </row>
    <row r="14" spans="1:20" ht="18.75" customHeight="1">
      <c r="A14" s="187"/>
      <c r="B14" s="187"/>
      <c r="C14" s="187"/>
      <c r="D14" s="184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205"/>
      <c r="S14" s="205"/>
      <c r="T14" s="206"/>
    </row>
    <row r="15" spans="1:20" ht="18.75" customHeight="1">
      <c r="A15" s="187"/>
      <c r="B15" s="187"/>
      <c r="C15" s="187"/>
      <c r="D15" s="184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205"/>
      <c r="S15" s="206"/>
      <c r="T15" s="206"/>
    </row>
    <row r="16" spans="1:20" ht="18.75" customHeight="1">
      <c r="A16" s="187"/>
      <c r="B16" s="187"/>
      <c r="C16" s="187"/>
      <c r="D16" s="188"/>
      <c r="E16" s="185"/>
      <c r="F16" s="186"/>
      <c r="G16" s="186"/>
      <c r="H16" s="186"/>
      <c r="I16" s="186"/>
      <c r="J16" s="186"/>
      <c r="K16" s="186"/>
      <c r="L16" s="186"/>
      <c r="M16" s="186"/>
      <c r="N16" s="186"/>
      <c r="O16" s="185"/>
      <c r="P16" s="185"/>
      <c r="Q16" s="185"/>
      <c r="R16" s="206"/>
      <c r="S16" s="206"/>
      <c r="T16" s="206"/>
    </row>
  </sheetData>
  <sheetProtection sheet="1" formatCells="0" formatColumns="0" formatRows="0"/>
  <mergeCells count="24">
    <mergeCell ref="A2:T2"/>
    <mergeCell ref="A3:D3"/>
    <mergeCell ref="S3:T3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A7" sqref="A7:T7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16.875" style="0" customWidth="1"/>
    <col min="5" max="5" width="10.625" style="0" customWidth="1"/>
    <col min="6" max="20" width="7.25390625" style="0" customWidth="1"/>
  </cols>
  <sheetData>
    <row r="1" spans="1:20" ht="14.2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87" t="s">
        <v>241</v>
      </c>
    </row>
    <row r="2" spans="1:20" ht="24.75" customHeight="1">
      <c r="A2" s="157" t="s">
        <v>242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</row>
    <row r="3" spans="1:20" ht="19.5" customHeight="1">
      <c r="A3" s="158">
        <f>'22 政府性基金（部门预算）'!A3</f>
        <v>0</v>
      </c>
      <c r="B3" s="158"/>
      <c r="C3" s="158"/>
      <c r="D3" s="158"/>
      <c r="E3" s="158"/>
      <c r="F3" s="159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88" t="s">
        <v>78</v>
      </c>
      <c r="T3" s="88"/>
    </row>
    <row r="4" spans="1:20" ht="27.75" customHeight="1">
      <c r="A4" s="160" t="s">
        <v>93</v>
      </c>
      <c r="B4" s="160"/>
      <c r="C4" s="160"/>
      <c r="D4" s="77" t="s">
        <v>94</v>
      </c>
      <c r="E4" s="77" t="s">
        <v>95</v>
      </c>
      <c r="F4" s="77" t="s">
        <v>119</v>
      </c>
      <c r="G4" s="77" t="s">
        <v>120</v>
      </c>
      <c r="H4" s="77" t="s">
        <v>121</v>
      </c>
      <c r="I4" s="77" t="s">
        <v>122</v>
      </c>
      <c r="J4" s="77" t="s">
        <v>123</v>
      </c>
      <c r="K4" s="77" t="s">
        <v>124</v>
      </c>
      <c r="L4" s="77" t="s">
        <v>111</v>
      </c>
      <c r="M4" s="77" t="s">
        <v>125</v>
      </c>
      <c r="N4" s="77" t="s">
        <v>109</v>
      </c>
      <c r="O4" s="77" t="s">
        <v>113</v>
      </c>
      <c r="P4" s="77" t="s">
        <v>112</v>
      </c>
      <c r="Q4" s="77" t="s">
        <v>126</v>
      </c>
      <c r="R4" s="77" t="s">
        <v>127</v>
      </c>
      <c r="S4" s="77" t="s">
        <v>128</v>
      </c>
      <c r="T4" s="77" t="s">
        <v>116</v>
      </c>
    </row>
    <row r="5" spans="1:20" ht="13.5" customHeight="1">
      <c r="A5" s="77" t="s">
        <v>96</v>
      </c>
      <c r="B5" s="77" t="s">
        <v>97</v>
      </c>
      <c r="C5" s="77" t="s">
        <v>98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1:20" ht="18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</row>
    <row r="7" spans="1:20" ht="18" customHeight="1">
      <c r="A7" s="117" t="s">
        <v>99</v>
      </c>
      <c r="B7" s="117" t="s">
        <v>99</v>
      </c>
      <c r="C7" s="117" t="s">
        <v>99</v>
      </c>
      <c r="D7" s="117" t="s">
        <v>99</v>
      </c>
      <c r="E7" s="118">
        <v>1</v>
      </c>
      <c r="F7" s="117">
        <v>2</v>
      </c>
      <c r="G7" s="117">
        <v>3</v>
      </c>
      <c r="H7" s="117">
        <v>4</v>
      </c>
      <c r="I7" s="117">
        <v>5</v>
      </c>
      <c r="J7" s="117">
        <v>6</v>
      </c>
      <c r="K7" s="117">
        <v>7</v>
      </c>
      <c r="L7" s="117">
        <v>8</v>
      </c>
      <c r="M7" s="117">
        <v>9</v>
      </c>
      <c r="N7" s="117">
        <v>10</v>
      </c>
      <c r="O7" s="117">
        <v>11</v>
      </c>
      <c r="P7" s="117">
        <v>12</v>
      </c>
      <c r="Q7" s="117">
        <v>13</v>
      </c>
      <c r="R7" s="117">
        <v>14</v>
      </c>
      <c r="S7" s="118">
        <v>15</v>
      </c>
      <c r="T7" s="118">
        <v>16</v>
      </c>
    </row>
    <row r="8" spans="1:20" s="25" customFormat="1" ht="29.25" customHeight="1">
      <c r="A8" s="161"/>
      <c r="B8" s="161"/>
      <c r="C8" s="161"/>
      <c r="D8" s="83"/>
      <c r="E8" s="162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</row>
    <row r="9" ht="14.25">
      <c r="D9" t="s">
        <v>243</v>
      </c>
    </row>
  </sheetData>
  <sheetProtection sheet="1" formatCells="0" formatColumns="0" formatRows="0"/>
  <mergeCells count="24">
    <mergeCell ref="A2:T2"/>
    <mergeCell ref="A3:E3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showGridLines="0" showZeros="0" workbookViewId="0" topLeftCell="A1">
      <selection activeCell="A7" sqref="A7:T7"/>
    </sheetView>
  </sheetViews>
  <sheetFormatPr defaultColWidth="6.875" defaultRowHeight="12.75" customHeight="1"/>
  <cols>
    <col min="1" max="3" width="4.00390625" style="121" customWidth="1"/>
    <col min="4" max="4" width="22.50390625" style="121" customWidth="1"/>
    <col min="5" max="6" width="8.50390625" style="121" customWidth="1"/>
    <col min="7" max="9" width="7.25390625" style="121" customWidth="1"/>
    <col min="10" max="10" width="8.50390625" style="121" customWidth="1"/>
    <col min="11" max="18" width="7.25390625" style="121" customWidth="1"/>
    <col min="19" max="20" width="7.75390625" style="121" customWidth="1"/>
    <col min="21" max="16384" width="6.875" style="121" customWidth="1"/>
  </cols>
  <sheetData>
    <row r="1" spans="1:20" ht="24.75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39"/>
      <c r="Q1" s="139"/>
      <c r="R1" s="146"/>
      <c r="S1" s="146"/>
      <c r="T1" s="122" t="s">
        <v>244</v>
      </c>
    </row>
    <row r="2" spans="1:20" ht="24.75" customHeight="1">
      <c r="A2" s="123" t="s">
        <v>245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</row>
    <row r="3" spans="1:21" ht="24.75" customHeight="1">
      <c r="A3" s="124">
        <f>'21 项目明细表'!A3</f>
        <v>0</v>
      </c>
      <c r="B3" s="124"/>
      <c r="C3" s="124"/>
      <c r="D3" s="124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41"/>
      <c r="Q3" s="141"/>
      <c r="R3" s="147"/>
      <c r="S3" s="148" t="s">
        <v>78</v>
      </c>
      <c r="T3" s="148"/>
      <c r="U3" s="149"/>
    </row>
    <row r="4" spans="1:21" ht="24.75" customHeight="1">
      <c r="A4" s="125" t="s">
        <v>93</v>
      </c>
      <c r="B4" s="125"/>
      <c r="C4" s="125"/>
      <c r="D4" s="126" t="s">
        <v>94</v>
      </c>
      <c r="E4" s="118" t="s">
        <v>95</v>
      </c>
      <c r="F4" s="125" t="s">
        <v>102</v>
      </c>
      <c r="G4" s="125"/>
      <c r="H4" s="125"/>
      <c r="I4" s="126"/>
      <c r="J4" s="126" t="s">
        <v>103</v>
      </c>
      <c r="K4" s="142"/>
      <c r="L4" s="142"/>
      <c r="M4" s="142"/>
      <c r="N4" s="142"/>
      <c r="O4" s="142"/>
      <c r="P4" s="142"/>
      <c r="Q4" s="150"/>
      <c r="R4" s="151" t="s">
        <v>104</v>
      </c>
      <c r="S4" s="152" t="s">
        <v>105</v>
      </c>
      <c r="T4" s="152" t="s">
        <v>106</v>
      </c>
      <c r="U4" s="149"/>
    </row>
    <row r="5" spans="1:21" ht="24.75" customHeight="1">
      <c r="A5" s="127" t="s">
        <v>96</v>
      </c>
      <c r="B5" s="127" t="s">
        <v>97</v>
      </c>
      <c r="C5" s="127" t="s">
        <v>98</v>
      </c>
      <c r="D5" s="126"/>
      <c r="E5" s="117"/>
      <c r="F5" s="127" t="s">
        <v>79</v>
      </c>
      <c r="G5" s="127" t="s">
        <v>107</v>
      </c>
      <c r="H5" s="127" t="s">
        <v>108</v>
      </c>
      <c r="I5" s="143" t="s">
        <v>109</v>
      </c>
      <c r="J5" s="144" t="s">
        <v>79</v>
      </c>
      <c r="K5" s="145" t="s">
        <v>110</v>
      </c>
      <c r="L5" s="145" t="s">
        <v>111</v>
      </c>
      <c r="M5" s="145" t="s">
        <v>112</v>
      </c>
      <c r="N5" s="145" t="s">
        <v>113</v>
      </c>
      <c r="O5" s="145" t="s">
        <v>114</v>
      </c>
      <c r="P5" s="145" t="s">
        <v>115</v>
      </c>
      <c r="Q5" s="145" t="s">
        <v>116</v>
      </c>
      <c r="R5" s="152"/>
      <c r="S5" s="152"/>
      <c r="T5" s="152"/>
      <c r="U5" s="149"/>
    </row>
    <row r="6" spans="1:20" ht="30.75" customHeight="1">
      <c r="A6" s="126"/>
      <c r="B6" s="126"/>
      <c r="C6" s="126"/>
      <c r="D6" s="125"/>
      <c r="E6" s="128"/>
      <c r="F6" s="126"/>
      <c r="G6" s="126"/>
      <c r="H6" s="126"/>
      <c r="I6" s="125"/>
      <c r="J6" s="142"/>
      <c r="K6" s="145"/>
      <c r="L6" s="145"/>
      <c r="M6" s="145"/>
      <c r="N6" s="145"/>
      <c r="O6" s="145"/>
      <c r="P6" s="145"/>
      <c r="Q6" s="145"/>
      <c r="R6" s="152"/>
      <c r="S6" s="152"/>
      <c r="T6" s="152"/>
    </row>
    <row r="7" spans="1:20" ht="24.75" customHeight="1">
      <c r="A7" s="117" t="s">
        <v>99</v>
      </c>
      <c r="B7" s="117" t="s">
        <v>99</v>
      </c>
      <c r="C7" s="117" t="s">
        <v>99</v>
      </c>
      <c r="D7" s="117" t="s">
        <v>99</v>
      </c>
      <c r="E7" s="118">
        <v>1</v>
      </c>
      <c r="F7" s="117">
        <v>2</v>
      </c>
      <c r="G7" s="117">
        <v>3</v>
      </c>
      <c r="H7" s="117">
        <v>4</v>
      </c>
      <c r="I7" s="117">
        <v>5</v>
      </c>
      <c r="J7" s="117">
        <v>6</v>
      </c>
      <c r="K7" s="117">
        <v>7</v>
      </c>
      <c r="L7" s="117">
        <v>8</v>
      </c>
      <c r="M7" s="117">
        <v>9</v>
      </c>
      <c r="N7" s="117">
        <v>10</v>
      </c>
      <c r="O7" s="117">
        <v>11</v>
      </c>
      <c r="P7" s="117">
        <v>12</v>
      </c>
      <c r="Q7" s="117">
        <v>13</v>
      </c>
      <c r="R7" s="117">
        <v>14</v>
      </c>
      <c r="S7" s="118">
        <v>15</v>
      </c>
      <c r="T7" s="118">
        <v>16</v>
      </c>
    </row>
    <row r="8" spans="1:20" s="120" customFormat="1" ht="24.75" customHeight="1">
      <c r="A8" s="129"/>
      <c r="B8" s="129"/>
      <c r="C8" s="130"/>
      <c r="D8" s="131"/>
      <c r="E8" s="132"/>
      <c r="F8" s="133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53"/>
      <c r="S8" s="153"/>
      <c r="T8" s="154"/>
    </row>
    <row r="9" spans="1:20" ht="27" customHeight="1">
      <c r="A9" s="135"/>
      <c r="B9" s="135"/>
      <c r="C9" s="135"/>
      <c r="D9" s="136" t="s">
        <v>246</v>
      </c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55"/>
      <c r="S9" s="155"/>
      <c r="T9" s="155"/>
    </row>
    <row r="10" spans="1:20" ht="18.75" customHeight="1">
      <c r="A10" s="135"/>
      <c r="B10" s="135"/>
      <c r="C10" s="135"/>
      <c r="D10" s="136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55"/>
      <c r="S10" s="155"/>
      <c r="T10" s="155"/>
    </row>
    <row r="11" spans="1:20" ht="18.75" customHeight="1">
      <c r="A11" s="135"/>
      <c r="B11" s="135"/>
      <c r="C11" s="135"/>
      <c r="D11" s="136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55"/>
      <c r="S11" s="155"/>
      <c r="T11" s="155"/>
    </row>
    <row r="12" spans="1:20" ht="18.75" customHeight="1">
      <c r="A12" s="135"/>
      <c r="B12" s="135"/>
      <c r="C12" s="135"/>
      <c r="D12" s="136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55"/>
      <c r="S12" s="155"/>
      <c r="T12" s="155"/>
    </row>
    <row r="13" spans="1:20" ht="18.75" customHeight="1">
      <c r="A13" s="135"/>
      <c r="B13" s="135"/>
      <c r="C13" s="135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55"/>
      <c r="S13" s="155"/>
      <c r="T13" s="156"/>
    </row>
    <row r="14" spans="1:20" ht="18.75" customHeight="1">
      <c r="A14" s="138"/>
      <c r="B14" s="138"/>
      <c r="C14" s="138"/>
      <c r="D14" s="136"/>
      <c r="E14" s="137"/>
      <c r="F14" s="139"/>
      <c r="G14" s="137"/>
      <c r="H14" s="137"/>
      <c r="I14" s="137"/>
      <c r="J14" s="139"/>
      <c r="K14" s="137"/>
      <c r="L14" s="137"/>
      <c r="M14" s="137"/>
      <c r="N14" s="137"/>
      <c r="O14" s="137"/>
      <c r="P14" s="137"/>
      <c r="Q14" s="137"/>
      <c r="R14" s="155"/>
      <c r="S14" s="155"/>
      <c r="T14" s="156"/>
    </row>
    <row r="15" spans="1:20" ht="18.75" customHeight="1">
      <c r="A15" s="138"/>
      <c r="B15" s="138"/>
      <c r="C15" s="138"/>
      <c r="D15" s="140"/>
      <c r="E15" s="137"/>
      <c r="F15" s="139"/>
      <c r="G15" s="139"/>
      <c r="H15" s="139"/>
      <c r="I15" s="139"/>
      <c r="J15" s="139"/>
      <c r="K15" s="139"/>
      <c r="L15" s="137"/>
      <c r="M15" s="137"/>
      <c r="N15" s="137"/>
      <c r="O15" s="137"/>
      <c r="P15" s="137"/>
      <c r="Q15" s="137"/>
      <c r="R15" s="155"/>
      <c r="S15" s="156"/>
      <c r="T15" s="156"/>
    </row>
    <row r="16" spans="1:20" ht="18.75" customHeight="1">
      <c r="A16" s="138"/>
      <c r="B16" s="138"/>
      <c r="C16" s="138"/>
      <c r="D16" s="140"/>
      <c r="E16" s="137"/>
      <c r="F16" s="139"/>
      <c r="G16" s="139"/>
      <c r="H16" s="139"/>
      <c r="I16" s="139"/>
      <c r="J16" s="139"/>
      <c r="K16" s="139"/>
      <c r="L16" s="137"/>
      <c r="M16" s="137"/>
      <c r="N16" s="137"/>
      <c r="O16" s="137"/>
      <c r="P16" s="137"/>
      <c r="Q16" s="137"/>
      <c r="R16" s="156"/>
      <c r="S16" s="156"/>
      <c r="T16" s="156"/>
    </row>
    <row r="17" spans="1:21" ht="12.75" customHeight="1">
      <c r="A17"/>
      <c r="B17"/>
      <c r="C17"/>
      <c r="D17"/>
      <c r="E17"/>
      <c r="F17"/>
      <c r="G17"/>
      <c r="H17"/>
      <c r="I17"/>
      <c r="J17"/>
      <c r="K17" s="120"/>
      <c r="L17" s="120"/>
      <c r="M17"/>
      <c r="N17"/>
      <c r="O17"/>
      <c r="P17"/>
      <c r="Q17"/>
      <c r="R17"/>
      <c r="S17"/>
      <c r="T17"/>
      <c r="U17"/>
    </row>
  </sheetData>
  <sheetProtection sheet="1" formatCells="0" formatColumns="0" formatRows="0"/>
  <mergeCells count="26">
    <mergeCell ref="A2:T2"/>
    <mergeCell ref="A3:D3"/>
    <mergeCell ref="S3:T3"/>
    <mergeCell ref="A4:C4"/>
    <mergeCell ref="F4:I4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M32" sqref="M32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15.375" style="0" customWidth="1"/>
    <col min="5" max="5" width="10.625" style="0" customWidth="1"/>
    <col min="6" max="20" width="7.25390625" style="0" customWidth="1"/>
  </cols>
  <sheetData>
    <row r="1" spans="1:20" ht="14.2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87" t="s">
        <v>247</v>
      </c>
    </row>
    <row r="2" spans="1:20" ht="24.75" customHeight="1">
      <c r="A2" s="72" t="s">
        <v>248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ht="19.5" customHeight="1">
      <c r="A3" s="116">
        <f>'21 项目明细表'!A3</f>
        <v>0</v>
      </c>
      <c r="B3" s="116"/>
      <c r="C3" s="116"/>
      <c r="D3" s="116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88" t="s">
        <v>78</v>
      </c>
      <c r="T3" s="88"/>
    </row>
    <row r="4" spans="1:20" ht="27.75" customHeight="1">
      <c r="A4" s="73" t="s">
        <v>93</v>
      </c>
      <c r="B4" s="74"/>
      <c r="C4" s="75"/>
      <c r="D4" s="76" t="s">
        <v>94</v>
      </c>
      <c r="E4" s="76" t="s">
        <v>95</v>
      </c>
      <c r="F4" s="77" t="s">
        <v>119</v>
      </c>
      <c r="G4" s="77" t="s">
        <v>120</v>
      </c>
      <c r="H4" s="77" t="s">
        <v>121</v>
      </c>
      <c r="I4" s="77" t="s">
        <v>122</v>
      </c>
      <c r="J4" s="77" t="s">
        <v>123</v>
      </c>
      <c r="K4" s="77" t="s">
        <v>124</v>
      </c>
      <c r="L4" s="77" t="s">
        <v>111</v>
      </c>
      <c r="M4" s="77" t="s">
        <v>125</v>
      </c>
      <c r="N4" s="77" t="s">
        <v>109</v>
      </c>
      <c r="O4" s="77" t="s">
        <v>113</v>
      </c>
      <c r="P4" s="77" t="s">
        <v>112</v>
      </c>
      <c r="Q4" s="77" t="s">
        <v>126</v>
      </c>
      <c r="R4" s="77" t="s">
        <v>127</v>
      </c>
      <c r="S4" s="77" t="s">
        <v>128</v>
      </c>
      <c r="T4" s="77" t="s">
        <v>116</v>
      </c>
    </row>
    <row r="5" spans="1:20" ht="13.5" customHeight="1">
      <c r="A5" s="76" t="s">
        <v>96</v>
      </c>
      <c r="B5" s="76" t="s">
        <v>97</v>
      </c>
      <c r="C5" s="76" t="s">
        <v>98</v>
      </c>
      <c r="D5" s="78"/>
      <c r="E5" s="78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1:20" ht="18" customHeight="1">
      <c r="A6" s="79"/>
      <c r="B6" s="79"/>
      <c r="C6" s="79"/>
      <c r="D6" s="79"/>
      <c r="E6" s="79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</row>
    <row r="7" spans="1:20" s="25" customFormat="1" ht="29.25" customHeight="1">
      <c r="A7" s="117" t="s">
        <v>99</v>
      </c>
      <c r="B7" s="117" t="s">
        <v>99</v>
      </c>
      <c r="C7" s="117" t="s">
        <v>99</v>
      </c>
      <c r="D7" s="117" t="s">
        <v>99</v>
      </c>
      <c r="E7" s="118">
        <v>1</v>
      </c>
      <c r="F7" s="117">
        <v>2</v>
      </c>
      <c r="G7" s="117">
        <v>3</v>
      </c>
      <c r="H7" s="117">
        <v>4</v>
      </c>
      <c r="I7" s="117">
        <v>5</v>
      </c>
      <c r="J7" s="117">
        <v>6</v>
      </c>
      <c r="K7" s="117">
        <v>7</v>
      </c>
      <c r="L7" s="117">
        <v>8</v>
      </c>
      <c r="M7" s="117">
        <v>9</v>
      </c>
      <c r="N7" s="117">
        <v>10</v>
      </c>
      <c r="O7" s="117">
        <v>11</v>
      </c>
      <c r="P7" s="117">
        <v>12</v>
      </c>
      <c r="Q7" s="117">
        <v>13</v>
      </c>
      <c r="R7" s="117">
        <v>14</v>
      </c>
      <c r="S7" s="118">
        <v>15</v>
      </c>
      <c r="T7" s="118">
        <v>16</v>
      </c>
    </row>
    <row r="8" spans="1:20" s="25" customFormat="1" ht="29.25" customHeight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</row>
    <row r="9" ht="14.25">
      <c r="D9" t="s">
        <v>246</v>
      </c>
    </row>
  </sheetData>
  <sheetProtection sheet="1" formatCells="0" formatColumns="0" formatRows="0"/>
  <mergeCells count="24">
    <mergeCell ref="A2:T2"/>
    <mergeCell ref="A3:D3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5"/>
  <sheetViews>
    <sheetView showGridLines="0" showZeros="0" workbookViewId="0" topLeftCell="A1">
      <selection activeCell="E8" sqref="E8"/>
    </sheetView>
  </sheetViews>
  <sheetFormatPr defaultColWidth="6.875" defaultRowHeight="12.75" customHeight="1"/>
  <cols>
    <col min="1" max="3" width="3.625" style="91" customWidth="1"/>
    <col min="4" max="4" width="22.625" style="91" customWidth="1"/>
    <col min="5" max="5" width="9.375" style="91" customWidth="1"/>
    <col min="6" max="6" width="8.625" style="91" customWidth="1"/>
    <col min="7" max="9" width="7.50390625" style="91" customWidth="1"/>
    <col min="10" max="10" width="8.375" style="91" customWidth="1"/>
    <col min="11" max="20" width="7.50390625" style="91" customWidth="1"/>
    <col min="21" max="40" width="6.875" style="91" customWidth="1"/>
    <col min="41" max="41" width="6.625" style="91" customWidth="1"/>
    <col min="42" max="252" width="6.875" style="91" customWidth="1"/>
    <col min="253" max="254" width="6.875" style="92" customWidth="1"/>
    <col min="255" max="16384" width="6.875" style="92" customWidth="1"/>
  </cols>
  <sheetData>
    <row r="1" spans="21:254" ht="27" customHeight="1">
      <c r="U1" s="110" t="s">
        <v>249</v>
      </c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IS1"/>
      <c r="IT1"/>
    </row>
    <row r="2" spans="1:254" ht="33" customHeight="1">
      <c r="A2" s="93" t="s">
        <v>250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IS2"/>
      <c r="IT2"/>
    </row>
    <row r="3" spans="1:254" ht="18.7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111"/>
      <c r="T3" s="112" t="s">
        <v>78</v>
      </c>
      <c r="U3" s="111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IS3"/>
      <c r="IT3"/>
    </row>
    <row r="4" spans="1:254" s="89" customFormat="1" ht="23.25" customHeight="1">
      <c r="A4" s="95" t="s">
        <v>93</v>
      </c>
      <c r="B4" s="95"/>
      <c r="C4" s="95"/>
      <c r="D4" s="96" t="s">
        <v>94</v>
      </c>
      <c r="E4" s="97" t="s">
        <v>95</v>
      </c>
      <c r="F4" s="98" t="s">
        <v>102</v>
      </c>
      <c r="G4" s="98"/>
      <c r="H4" s="98"/>
      <c r="I4" s="98"/>
      <c r="J4" s="98" t="s">
        <v>103</v>
      </c>
      <c r="K4" s="98"/>
      <c r="L4" s="98"/>
      <c r="M4" s="98"/>
      <c r="N4" s="98"/>
      <c r="O4" s="98"/>
      <c r="P4" s="98"/>
      <c r="Q4" s="98"/>
      <c r="R4" s="99" t="s">
        <v>251</v>
      </c>
      <c r="S4" s="99"/>
      <c r="T4" s="99"/>
      <c r="U4" s="99"/>
      <c r="IS4"/>
      <c r="IT4"/>
    </row>
    <row r="5" spans="1:254" s="89" customFormat="1" ht="23.25" customHeight="1">
      <c r="A5" s="99" t="s">
        <v>96</v>
      </c>
      <c r="B5" s="100" t="s">
        <v>97</v>
      </c>
      <c r="C5" s="100" t="s">
        <v>98</v>
      </c>
      <c r="D5" s="96"/>
      <c r="E5" s="101"/>
      <c r="F5" s="100" t="s">
        <v>79</v>
      </c>
      <c r="G5" s="100" t="s">
        <v>107</v>
      </c>
      <c r="H5" s="100" t="s">
        <v>108</v>
      </c>
      <c r="I5" s="100" t="s">
        <v>109</v>
      </c>
      <c r="J5" s="100" t="s">
        <v>79</v>
      </c>
      <c r="K5" s="100" t="s">
        <v>110</v>
      </c>
      <c r="L5" s="100" t="s">
        <v>111</v>
      </c>
      <c r="M5" s="100" t="s">
        <v>112</v>
      </c>
      <c r="N5" s="100" t="s">
        <v>113</v>
      </c>
      <c r="O5" s="100" t="s">
        <v>114</v>
      </c>
      <c r="P5" s="100" t="s">
        <v>115</v>
      </c>
      <c r="Q5" s="100" t="s">
        <v>116</v>
      </c>
      <c r="R5" s="99" t="s">
        <v>79</v>
      </c>
      <c r="S5" s="99" t="s">
        <v>252</v>
      </c>
      <c r="T5" s="99" t="s">
        <v>253</v>
      </c>
      <c r="U5" s="99" t="s">
        <v>254</v>
      </c>
      <c r="IS5"/>
      <c r="IT5"/>
    </row>
    <row r="6" spans="1:254" ht="31.5" customHeight="1">
      <c r="A6" s="99"/>
      <c r="B6" s="100"/>
      <c r="C6" s="100"/>
      <c r="D6" s="96"/>
      <c r="E6" s="102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99"/>
      <c r="S6" s="99"/>
      <c r="T6" s="99"/>
      <c r="U6" s="99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92"/>
      <c r="IQ6" s="92"/>
      <c r="IR6" s="92"/>
      <c r="IS6"/>
      <c r="IT6"/>
    </row>
    <row r="7" spans="1:254" ht="23.25" customHeight="1">
      <c r="A7" s="103" t="s">
        <v>99</v>
      </c>
      <c r="B7" s="103" t="s">
        <v>99</v>
      </c>
      <c r="C7" s="103" t="s">
        <v>99</v>
      </c>
      <c r="D7" s="103" t="s">
        <v>99</v>
      </c>
      <c r="E7" s="103">
        <v>1</v>
      </c>
      <c r="F7" s="103">
        <v>2</v>
      </c>
      <c r="G7" s="103">
        <v>3</v>
      </c>
      <c r="H7" s="104">
        <v>4</v>
      </c>
      <c r="I7" s="104">
        <v>5</v>
      </c>
      <c r="J7" s="103">
        <v>6</v>
      </c>
      <c r="K7" s="103">
        <v>7</v>
      </c>
      <c r="L7" s="103">
        <v>8</v>
      </c>
      <c r="M7" s="104">
        <v>9</v>
      </c>
      <c r="N7" s="104">
        <v>10</v>
      </c>
      <c r="O7" s="103">
        <v>11</v>
      </c>
      <c r="P7" s="103">
        <v>12</v>
      </c>
      <c r="Q7" s="103">
        <v>13</v>
      </c>
      <c r="R7" s="103">
        <v>14</v>
      </c>
      <c r="S7" s="103">
        <v>15</v>
      </c>
      <c r="T7" s="103">
        <v>16</v>
      </c>
      <c r="U7" s="103">
        <v>17</v>
      </c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92"/>
      <c r="IQ7" s="92"/>
      <c r="IR7" s="92"/>
      <c r="IS7"/>
      <c r="IT7"/>
    </row>
    <row r="8" spans="1:252" ht="23.25" customHeight="1">
      <c r="A8" s="80" t="str">
        <f>'15 一般-工资福利（部门预算）'!A8</f>
        <v>201</v>
      </c>
      <c r="B8" s="80"/>
      <c r="C8" s="80"/>
      <c r="D8" s="80" t="str">
        <f>'15 一般-工资福利（部门预算）'!D8</f>
        <v>一般公共服务支出</v>
      </c>
      <c r="E8" s="105">
        <f>E9</f>
        <v>91.55999999999999</v>
      </c>
      <c r="F8" s="105">
        <f aca="true" t="shared" si="0" ref="F8:U8">F9</f>
        <v>78.55999999999999</v>
      </c>
      <c r="G8" s="105">
        <f t="shared" si="0"/>
        <v>66.6</v>
      </c>
      <c r="H8" s="105">
        <f t="shared" si="0"/>
        <v>11.959999999999999</v>
      </c>
      <c r="I8" s="105">
        <f t="shared" si="0"/>
        <v>0</v>
      </c>
      <c r="J8" s="105">
        <f t="shared" si="0"/>
        <v>13</v>
      </c>
      <c r="K8" s="105">
        <f t="shared" si="0"/>
        <v>13</v>
      </c>
      <c r="L8" s="105">
        <f t="shared" si="0"/>
        <v>0</v>
      </c>
      <c r="M8" s="105">
        <f t="shared" si="0"/>
        <v>0</v>
      </c>
      <c r="N8" s="105">
        <f t="shared" si="0"/>
        <v>0</v>
      </c>
      <c r="O8" s="105">
        <f t="shared" si="0"/>
        <v>0</v>
      </c>
      <c r="P8" s="105">
        <f t="shared" si="0"/>
        <v>0</v>
      </c>
      <c r="Q8" s="105">
        <f t="shared" si="0"/>
        <v>0</v>
      </c>
      <c r="R8" s="105">
        <f t="shared" si="0"/>
        <v>91.55999999999999</v>
      </c>
      <c r="S8" s="105">
        <f t="shared" si="0"/>
        <v>91.55999999999999</v>
      </c>
      <c r="T8" s="105">
        <f t="shared" si="0"/>
        <v>0</v>
      </c>
      <c r="U8" s="105">
        <f t="shared" si="0"/>
        <v>0</v>
      </c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92"/>
      <c r="IQ8" s="92"/>
      <c r="IR8" s="92"/>
    </row>
    <row r="9" spans="1:252" ht="23.25" customHeight="1">
      <c r="A9" s="80" t="str">
        <f>'15 一般-工资福利（部门预算）'!A9</f>
        <v>201</v>
      </c>
      <c r="B9" s="80" t="str">
        <f>'15 一般-工资福利（部门预算）'!B9</f>
        <v>29</v>
      </c>
      <c r="C9" s="80"/>
      <c r="D9" s="80" t="str">
        <f>'15 一般-工资福利（部门预算）'!D9</f>
        <v>群众团体事务</v>
      </c>
      <c r="E9" s="105">
        <f>E10+E11</f>
        <v>91.55999999999999</v>
      </c>
      <c r="F9" s="105">
        <f aca="true" t="shared" si="1" ref="F9:U9">F10+F11</f>
        <v>78.55999999999999</v>
      </c>
      <c r="G9" s="105">
        <f t="shared" si="1"/>
        <v>66.6</v>
      </c>
      <c r="H9" s="105">
        <f t="shared" si="1"/>
        <v>11.959999999999999</v>
      </c>
      <c r="I9" s="105">
        <f t="shared" si="1"/>
        <v>0</v>
      </c>
      <c r="J9" s="105">
        <f t="shared" si="1"/>
        <v>13</v>
      </c>
      <c r="K9" s="105">
        <f t="shared" si="1"/>
        <v>13</v>
      </c>
      <c r="L9" s="105">
        <f t="shared" si="1"/>
        <v>0</v>
      </c>
      <c r="M9" s="105">
        <f t="shared" si="1"/>
        <v>0</v>
      </c>
      <c r="N9" s="105">
        <f t="shared" si="1"/>
        <v>0</v>
      </c>
      <c r="O9" s="105">
        <f t="shared" si="1"/>
        <v>0</v>
      </c>
      <c r="P9" s="105">
        <f t="shared" si="1"/>
        <v>0</v>
      </c>
      <c r="Q9" s="105">
        <f t="shared" si="1"/>
        <v>0</v>
      </c>
      <c r="R9" s="105">
        <f t="shared" si="1"/>
        <v>91.55999999999999</v>
      </c>
      <c r="S9" s="105">
        <f t="shared" si="1"/>
        <v>91.55999999999999</v>
      </c>
      <c r="T9" s="105">
        <f t="shared" si="1"/>
        <v>0</v>
      </c>
      <c r="U9" s="105">
        <f t="shared" si="1"/>
        <v>0</v>
      </c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  <c r="IJ9" s="113"/>
      <c r="IK9" s="113"/>
      <c r="IL9" s="113"/>
      <c r="IM9" s="113"/>
      <c r="IN9" s="113"/>
      <c r="IO9" s="113"/>
      <c r="IP9" s="92"/>
      <c r="IQ9" s="92"/>
      <c r="IR9" s="92"/>
    </row>
    <row r="10" spans="1:254" s="90" customFormat="1" ht="23.25" customHeight="1">
      <c r="A10" s="80" t="str">
        <f>'15 一般-工资福利（部门预算）'!A10</f>
        <v>201</v>
      </c>
      <c r="B10" s="80" t="str">
        <f>'15 一般-工资福利（部门预算）'!B10</f>
        <v>29</v>
      </c>
      <c r="C10" s="80" t="str">
        <f>'15 一般-工资福利（部门预算）'!C10</f>
        <v>01</v>
      </c>
      <c r="D10" s="80" t="str">
        <f>'15 一般-工资福利（部门预算）'!D10</f>
        <v>行政运行</v>
      </c>
      <c r="E10" s="106">
        <f>'13 一般预算支出'!E11</f>
        <v>78.55999999999999</v>
      </c>
      <c r="F10" s="106">
        <f>'13 一般预算支出'!F11</f>
        <v>78.55999999999999</v>
      </c>
      <c r="G10" s="106">
        <f>'13 一般预算支出'!G11</f>
        <v>66.6</v>
      </c>
      <c r="H10" s="106">
        <f>'13 一般预算支出'!H11</f>
        <v>11.959999999999999</v>
      </c>
      <c r="I10" s="106">
        <f>'13 一般预算支出'!I11</f>
        <v>0</v>
      </c>
      <c r="J10" s="106">
        <f>'13 一般预算支出'!J11</f>
        <v>0</v>
      </c>
      <c r="K10" s="106">
        <f>'13 一般预算支出'!K11</f>
        <v>0</v>
      </c>
      <c r="L10" s="106">
        <f>'13 一般预算支出'!L11</f>
        <v>0</v>
      </c>
      <c r="M10" s="106">
        <f>'13 一般预算支出'!M11</f>
        <v>0</v>
      </c>
      <c r="N10" s="106">
        <f>'13 一般预算支出'!N11</f>
        <v>0</v>
      </c>
      <c r="O10" s="106">
        <f>'13 一般预算支出'!O11</f>
        <v>0</v>
      </c>
      <c r="P10" s="106">
        <f>'13 一般预算支出'!P11</f>
        <v>0</v>
      </c>
      <c r="Q10" s="106">
        <f>'13 一般预算支出'!Q11</f>
        <v>0</v>
      </c>
      <c r="R10" s="106">
        <f>SUM(S10:U10)</f>
        <v>78.55999999999999</v>
      </c>
      <c r="S10" s="106">
        <f>G10+H10</f>
        <v>78.55999999999999</v>
      </c>
      <c r="T10" s="106"/>
      <c r="U10" s="114">
        <f>I10</f>
        <v>0</v>
      </c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25"/>
      <c r="IT10" s="25"/>
    </row>
    <row r="11" spans="1:254" ht="26.25" customHeight="1">
      <c r="A11" s="107" t="str">
        <f>MID('21 项目明细表'!A9,1,3)</f>
        <v>201</v>
      </c>
      <c r="B11" s="107">
        <v>29</v>
      </c>
      <c r="C11" s="80">
        <v>99</v>
      </c>
      <c r="D11" s="108" t="str">
        <f>'21 项目明细表'!D9</f>
        <v>其他群众团体事务支出</v>
      </c>
      <c r="E11" s="106">
        <f>'13 一般预算支出'!E12</f>
        <v>13</v>
      </c>
      <c r="F11" s="106"/>
      <c r="G11" s="106">
        <f>'13 一般预算支出'!G12</f>
        <v>0</v>
      </c>
      <c r="H11" s="106">
        <f>'13 一般预算支出'!H12</f>
        <v>0</v>
      </c>
      <c r="I11" s="106">
        <f>'13 一般预算支出'!I12</f>
        <v>0</v>
      </c>
      <c r="J11" s="106">
        <f>'13 一般预算支出'!J12</f>
        <v>13</v>
      </c>
      <c r="K11" s="106">
        <f>'13 一般预算支出'!K12</f>
        <v>13</v>
      </c>
      <c r="L11" s="106">
        <f>'13 一般预算支出'!L12</f>
        <v>0</v>
      </c>
      <c r="M11" s="106">
        <f>'13 一般预算支出'!M12</f>
        <v>0</v>
      </c>
      <c r="N11" s="106">
        <f>'13 一般预算支出'!N12</f>
        <v>0</v>
      </c>
      <c r="O11" s="106">
        <f>'13 一般预算支出'!O12</f>
        <v>0</v>
      </c>
      <c r="P11" s="106">
        <f>'13 一般预算支出'!P12</f>
        <v>0</v>
      </c>
      <c r="Q11" s="106">
        <f>'13 一般预算支出'!Q12</f>
        <v>0</v>
      </c>
      <c r="R11" s="106">
        <f>SUM(S11:U11)</f>
        <v>13</v>
      </c>
      <c r="S11" s="106">
        <f>E11</f>
        <v>13</v>
      </c>
      <c r="T11" s="114"/>
      <c r="U11" s="115"/>
      <c r="IS11"/>
      <c r="IT11"/>
    </row>
    <row r="12" spans="1:254" ht="12.75" customHeight="1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IS12"/>
      <c r="IT12"/>
    </row>
    <row r="13" spans="1:254" ht="12.75" customHeigh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IS13"/>
      <c r="IT13"/>
    </row>
    <row r="14" spans="1:254" ht="12.75" customHeight="1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IS14"/>
      <c r="IT14"/>
    </row>
    <row r="15" spans="1:254" ht="12.75" customHeight="1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IS15"/>
      <c r="IT15"/>
    </row>
    <row r="33" ht="11.25" customHeight="1"/>
  </sheetData>
  <sheetProtection formatCells="0" formatColumns="0" formatRows="0"/>
  <mergeCells count="24">
    <mergeCell ref="A2:U2"/>
    <mergeCell ref="T3:U3"/>
    <mergeCell ref="R4:U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A1">
      <selection activeCell="G10" sqref="G10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15.375" style="0" customWidth="1"/>
    <col min="5" max="5" width="10.625" style="0" customWidth="1"/>
    <col min="6" max="20" width="7.25390625" style="0" customWidth="1"/>
  </cols>
  <sheetData>
    <row r="1" spans="1:20" ht="14.2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87" t="s">
        <v>255</v>
      </c>
    </row>
    <row r="2" spans="1:20" ht="24.75" customHeight="1">
      <c r="A2" s="72" t="s">
        <v>256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ht="19.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88" t="s">
        <v>78</v>
      </c>
      <c r="T3" s="88"/>
    </row>
    <row r="4" spans="1:20" ht="27.75" customHeight="1">
      <c r="A4" s="73" t="s">
        <v>93</v>
      </c>
      <c r="B4" s="74"/>
      <c r="C4" s="75"/>
      <c r="D4" s="76" t="s">
        <v>94</v>
      </c>
      <c r="E4" s="76" t="s">
        <v>95</v>
      </c>
      <c r="F4" s="77" t="s">
        <v>119</v>
      </c>
      <c r="G4" s="77" t="s">
        <v>120</v>
      </c>
      <c r="H4" s="77" t="s">
        <v>121</v>
      </c>
      <c r="I4" s="77" t="s">
        <v>122</v>
      </c>
      <c r="J4" s="77" t="s">
        <v>123</v>
      </c>
      <c r="K4" s="77" t="s">
        <v>124</v>
      </c>
      <c r="L4" s="77" t="s">
        <v>111</v>
      </c>
      <c r="M4" s="77" t="s">
        <v>125</v>
      </c>
      <c r="N4" s="77" t="s">
        <v>109</v>
      </c>
      <c r="O4" s="77" t="s">
        <v>113</v>
      </c>
      <c r="P4" s="77" t="s">
        <v>112</v>
      </c>
      <c r="Q4" s="77" t="s">
        <v>126</v>
      </c>
      <c r="R4" s="77" t="s">
        <v>127</v>
      </c>
      <c r="S4" s="77" t="s">
        <v>128</v>
      </c>
      <c r="T4" s="77" t="s">
        <v>116</v>
      </c>
    </row>
    <row r="5" spans="1:20" ht="13.5" customHeight="1">
      <c r="A5" s="76" t="s">
        <v>96</v>
      </c>
      <c r="B5" s="76" t="s">
        <v>97</v>
      </c>
      <c r="C5" s="76" t="s">
        <v>98</v>
      </c>
      <c r="D5" s="78"/>
      <c r="E5" s="78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1:20" ht="18" customHeight="1">
      <c r="A6" s="79"/>
      <c r="B6" s="79"/>
      <c r="C6" s="79"/>
      <c r="D6" s="79"/>
      <c r="E6" s="79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</row>
    <row r="7" spans="1:20" ht="22.5" customHeight="1">
      <c r="A7" s="80" t="str">
        <f>'15 一般-工资福利（部门预算）'!A8</f>
        <v>201</v>
      </c>
      <c r="B7" s="80"/>
      <c r="C7" s="80"/>
      <c r="D7" s="80" t="str">
        <f>'15 一般-工资福利（部门预算）'!D8</f>
        <v>一般公共服务支出</v>
      </c>
      <c r="E7" s="81">
        <f>E8</f>
        <v>91.55999999999999</v>
      </c>
      <c r="F7" s="81">
        <f aca="true" t="shared" si="0" ref="F7:T7">F8</f>
        <v>66.6</v>
      </c>
      <c r="G7" s="81">
        <f t="shared" si="0"/>
        <v>24.96</v>
      </c>
      <c r="H7" s="81">
        <f t="shared" si="0"/>
        <v>0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81">
        <f t="shared" si="0"/>
        <v>0</v>
      </c>
      <c r="M7" s="81">
        <f t="shared" si="0"/>
        <v>0</v>
      </c>
      <c r="N7" s="81">
        <f t="shared" si="0"/>
        <v>0</v>
      </c>
      <c r="O7" s="81">
        <f t="shared" si="0"/>
        <v>0</v>
      </c>
      <c r="P7" s="81">
        <f t="shared" si="0"/>
        <v>0</v>
      </c>
      <c r="Q7" s="81">
        <f t="shared" si="0"/>
        <v>0</v>
      </c>
      <c r="R7" s="81">
        <f t="shared" si="0"/>
        <v>0</v>
      </c>
      <c r="S7" s="81">
        <f t="shared" si="0"/>
        <v>0</v>
      </c>
      <c r="T7" s="81">
        <f t="shared" si="0"/>
        <v>0</v>
      </c>
    </row>
    <row r="8" spans="1:20" ht="22.5" customHeight="1">
      <c r="A8" s="80" t="str">
        <f>'15 一般-工资福利（部门预算）'!A9</f>
        <v>201</v>
      </c>
      <c r="B8" s="80" t="str">
        <f>'15 一般-工资福利（部门预算）'!B9</f>
        <v>29</v>
      </c>
      <c r="C8" s="80"/>
      <c r="D8" s="80" t="str">
        <f>'15 一般-工资福利（部门预算）'!D9</f>
        <v>群众团体事务</v>
      </c>
      <c r="E8" s="81">
        <f aca="true" t="shared" si="1" ref="E8:T8">E9+E10</f>
        <v>91.55999999999999</v>
      </c>
      <c r="F8" s="81">
        <f t="shared" si="1"/>
        <v>66.6</v>
      </c>
      <c r="G8" s="81">
        <f t="shared" si="1"/>
        <v>24.96</v>
      </c>
      <c r="H8" s="81">
        <f t="shared" si="1"/>
        <v>0</v>
      </c>
      <c r="I8" s="81">
        <f t="shared" si="1"/>
        <v>0</v>
      </c>
      <c r="J8" s="81">
        <f t="shared" si="1"/>
        <v>0</v>
      </c>
      <c r="K8" s="81">
        <f t="shared" si="1"/>
        <v>0</v>
      </c>
      <c r="L8" s="81">
        <f t="shared" si="1"/>
        <v>0</v>
      </c>
      <c r="M8" s="81">
        <f t="shared" si="1"/>
        <v>0</v>
      </c>
      <c r="N8" s="81">
        <f t="shared" si="1"/>
        <v>0</v>
      </c>
      <c r="O8" s="81">
        <f t="shared" si="1"/>
        <v>0</v>
      </c>
      <c r="P8" s="81">
        <f t="shared" si="1"/>
        <v>0</v>
      </c>
      <c r="Q8" s="81">
        <f t="shared" si="1"/>
        <v>0</v>
      </c>
      <c r="R8" s="81">
        <f t="shared" si="1"/>
        <v>0</v>
      </c>
      <c r="S8" s="81">
        <f t="shared" si="1"/>
        <v>0</v>
      </c>
      <c r="T8" s="81">
        <f t="shared" si="1"/>
        <v>0</v>
      </c>
    </row>
    <row r="9" spans="1:20" s="25" customFormat="1" ht="22.5" customHeight="1">
      <c r="A9" s="80" t="str">
        <f>'15 一般-工资福利（部门预算）'!A10</f>
        <v>201</v>
      </c>
      <c r="B9" s="80" t="str">
        <f>'15 一般-工资福利（部门预算）'!B10</f>
        <v>29</v>
      </c>
      <c r="C9" s="80" t="str">
        <f>'15 一般-工资福利（部门预算）'!C10</f>
        <v>01</v>
      </c>
      <c r="D9" s="80" t="str">
        <f>'15 一般-工资福利（部门预算）'!D10</f>
        <v>行政运行</v>
      </c>
      <c r="E9" s="82">
        <f>SUM(F9:T9)</f>
        <v>78.55999999999999</v>
      </c>
      <c r="F9" s="82">
        <f>'26 经费拨款（部门预算）'!G10</f>
        <v>66.6</v>
      </c>
      <c r="G9" s="82">
        <f>'26 经费拨款（部门预算）'!H10</f>
        <v>11.959999999999999</v>
      </c>
      <c r="H9" s="82"/>
      <c r="I9" s="82"/>
      <c r="J9" s="82"/>
      <c r="K9" s="82"/>
      <c r="L9" s="82"/>
      <c r="M9" s="82"/>
      <c r="N9" s="82">
        <f>'26 经费拨款（部门预算）'!I10</f>
        <v>0</v>
      </c>
      <c r="O9" s="85"/>
      <c r="P9" s="85"/>
      <c r="Q9" s="85"/>
      <c r="R9" s="85"/>
      <c r="S9" s="85"/>
      <c r="T9" s="85"/>
    </row>
    <row r="10" spans="1:20" ht="22.5" customHeight="1">
      <c r="A10" s="83" t="str">
        <f>'26 经费拨款（部门预算）'!A11</f>
        <v>201</v>
      </c>
      <c r="B10" s="83">
        <f>'26 经费拨款（部门预算）'!B11</f>
        <v>29</v>
      </c>
      <c r="C10" s="83">
        <f>'26 经费拨款（部门预算）'!C11</f>
        <v>99</v>
      </c>
      <c r="D10" s="83" t="str">
        <f>'26 经费拨款（部门预算）'!D11</f>
        <v>其他群众团体事务支出</v>
      </c>
      <c r="E10" s="82">
        <f>SUM(F10:T10)</f>
        <v>13</v>
      </c>
      <c r="F10" s="84"/>
      <c r="G10" s="82">
        <f>'26 经费拨款（部门预算）'!K11</f>
        <v>13</v>
      </c>
      <c r="H10" s="84">
        <f>'26 经费拨款（部门预算）'!P11</f>
        <v>0</v>
      </c>
      <c r="I10" s="84"/>
      <c r="J10" s="84"/>
      <c r="K10" s="84"/>
      <c r="L10" s="84"/>
      <c r="M10" s="84"/>
      <c r="N10" s="84"/>
      <c r="O10" s="86"/>
      <c r="P10" s="86"/>
      <c r="Q10" s="86"/>
      <c r="R10" s="86"/>
      <c r="S10" s="86"/>
      <c r="T10" s="86"/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6"/>
  <sheetViews>
    <sheetView showGridLines="0" showZeros="0" workbookViewId="0" topLeftCell="A1">
      <selection activeCell="N8" sqref="N8"/>
    </sheetView>
  </sheetViews>
  <sheetFormatPr defaultColWidth="6.875" defaultRowHeight="12.75" customHeight="1"/>
  <cols>
    <col min="1" max="1" width="9.125" style="47" customWidth="1"/>
    <col min="2" max="7" width="7.875" style="47" customWidth="1"/>
    <col min="8" max="8" width="9.125" style="47" customWidth="1"/>
    <col min="9" max="14" width="7.875" style="47" customWidth="1"/>
    <col min="15" max="249" width="6.875" style="47" customWidth="1"/>
    <col min="250" max="16384" width="6.875" style="47" customWidth="1"/>
  </cols>
  <sheetData>
    <row r="1" spans="14:249" ht="27.75" customHeight="1">
      <c r="N1" s="66" t="s">
        <v>257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</row>
    <row r="2" spans="1:249" ht="29.25" customHeight="1">
      <c r="A2" s="48" t="s">
        <v>258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</row>
    <row r="3" spans="5:249" ht="24" customHeight="1">
      <c r="E3" s="49"/>
      <c r="F3" s="49"/>
      <c r="G3" s="49"/>
      <c r="H3" s="49"/>
      <c r="I3" s="49"/>
      <c r="J3" s="49"/>
      <c r="K3" s="49"/>
      <c r="L3" s="49"/>
      <c r="M3" s="49"/>
      <c r="N3" s="49" t="s">
        <v>78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</row>
    <row r="4" spans="1:249" ht="23.25" customHeight="1">
      <c r="A4" s="50" t="s">
        <v>259</v>
      </c>
      <c r="B4" s="50"/>
      <c r="C4" s="50"/>
      <c r="D4" s="50"/>
      <c r="E4" s="50"/>
      <c r="F4" s="50"/>
      <c r="G4" s="50"/>
      <c r="H4" s="51" t="s">
        <v>260</v>
      </c>
      <c r="I4" s="67"/>
      <c r="J4" s="67"/>
      <c r="K4" s="67"/>
      <c r="L4" s="67"/>
      <c r="M4" s="67"/>
      <c r="N4" s="67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</row>
    <row r="5" spans="1:249" ht="23.25" customHeight="1">
      <c r="A5" s="52" t="s">
        <v>79</v>
      </c>
      <c r="B5" s="52" t="s">
        <v>172</v>
      </c>
      <c r="C5" s="52" t="s">
        <v>261</v>
      </c>
      <c r="D5" s="53" t="s">
        <v>262</v>
      </c>
      <c r="E5" s="54" t="s">
        <v>175</v>
      </c>
      <c r="F5" s="54" t="s">
        <v>263</v>
      </c>
      <c r="G5" s="55" t="s">
        <v>177</v>
      </c>
      <c r="H5" s="56" t="s">
        <v>79</v>
      </c>
      <c r="I5" s="58" t="s">
        <v>172</v>
      </c>
      <c r="J5" s="58" t="s">
        <v>261</v>
      </c>
      <c r="K5" s="58" t="s">
        <v>262</v>
      </c>
      <c r="L5" s="58" t="s">
        <v>175</v>
      </c>
      <c r="M5" s="58" t="s">
        <v>263</v>
      </c>
      <c r="N5" s="58" t="s">
        <v>177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</row>
    <row r="6" spans="1:249" ht="33" customHeight="1">
      <c r="A6" s="57"/>
      <c r="B6" s="57"/>
      <c r="C6" s="57"/>
      <c r="D6" s="56"/>
      <c r="E6" s="58"/>
      <c r="F6" s="58"/>
      <c r="G6" s="59"/>
      <c r="H6" s="56"/>
      <c r="I6" s="58"/>
      <c r="J6" s="58"/>
      <c r="K6" s="58"/>
      <c r="L6" s="58"/>
      <c r="M6" s="58"/>
      <c r="N6" s="58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</row>
    <row r="7" spans="1:249" ht="12.75" customHeight="1">
      <c r="A7" s="60">
        <v>7</v>
      </c>
      <c r="B7" s="60">
        <v>8</v>
      </c>
      <c r="C7" s="60">
        <v>9</v>
      </c>
      <c r="D7" s="60">
        <v>10</v>
      </c>
      <c r="E7" s="60">
        <v>11</v>
      </c>
      <c r="F7" s="60">
        <v>12</v>
      </c>
      <c r="G7" s="60">
        <v>13</v>
      </c>
      <c r="H7" s="60">
        <v>14</v>
      </c>
      <c r="I7" s="60">
        <v>15</v>
      </c>
      <c r="J7" s="60">
        <v>16</v>
      </c>
      <c r="K7" s="60">
        <v>17</v>
      </c>
      <c r="L7" s="60">
        <v>18</v>
      </c>
      <c r="M7" s="60">
        <v>19</v>
      </c>
      <c r="N7" s="60">
        <v>20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</row>
    <row r="8" spans="1:249" s="46" customFormat="1" ht="28.5" customHeight="1">
      <c r="A8" s="61">
        <f>SUM(B8:G8)</f>
        <v>0.8</v>
      </c>
      <c r="B8" s="62">
        <v>0.3</v>
      </c>
      <c r="C8" s="63"/>
      <c r="D8" s="63"/>
      <c r="E8" s="63"/>
      <c r="F8" s="63"/>
      <c r="G8" s="64">
        <v>0.5</v>
      </c>
      <c r="H8" s="65">
        <f>SUM(I8:N8)</f>
        <v>0.8</v>
      </c>
      <c r="I8" s="62">
        <v>0.3</v>
      </c>
      <c r="J8" s="68"/>
      <c r="K8" s="68"/>
      <c r="L8" s="68"/>
      <c r="M8" s="68"/>
      <c r="N8" s="69">
        <v>0.5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</row>
    <row r="9" spans="2:249" ht="30.75" customHeight="1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</row>
    <row r="10" spans="2:249" ht="12.75" customHeight="1">
      <c r="B10" s="46"/>
      <c r="C10" s="46"/>
      <c r="D10" s="46"/>
      <c r="E10" s="46"/>
      <c r="F10" s="46"/>
      <c r="G10" s="46"/>
      <c r="H10" s="46"/>
      <c r="I10" s="46"/>
      <c r="K10" s="46"/>
      <c r="M10" s="70"/>
      <c r="N10" s="46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</row>
    <row r="11" spans="3:249" ht="12.75" customHeight="1">
      <c r="C11" s="46"/>
      <c r="F11" s="46"/>
      <c r="G11" s="46"/>
      <c r="H11" s="46"/>
      <c r="J11" s="46"/>
      <c r="N11" s="46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</row>
    <row r="12" spans="1:249" ht="12.75" customHeight="1">
      <c r="A12" s="46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</row>
    <row r="13" spans="14:249" ht="12.75" customHeight="1">
      <c r="N13" s="4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</row>
    <row r="14" spans="1:249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</row>
    <row r="15" spans="1:249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</row>
    <row r="16" spans="15:249" ht="12.75" customHeight="1"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</row>
  </sheetData>
  <sheetProtection formatCells="0" formatColumns="0" formatRows="0"/>
  <mergeCells count="17">
    <mergeCell ref="A2:N2"/>
    <mergeCell ref="A4:G4"/>
    <mergeCell ref="H4:N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showGridLines="0" showZeros="0" workbookViewId="0" topLeftCell="A1">
      <selection activeCell="G7" sqref="G7"/>
    </sheetView>
  </sheetViews>
  <sheetFormatPr defaultColWidth="6.875" defaultRowHeight="12.75" customHeight="1"/>
  <cols>
    <col min="1" max="1" width="7.375" style="27" customWidth="1"/>
    <col min="2" max="2" width="8.875" style="27" customWidth="1"/>
    <col min="3" max="3" width="8.625" style="27" customWidth="1"/>
    <col min="4" max="4" width="78.125" style="27" bestFit="1" customWidth="1"/>
    <col min="5" max="5" width="16.125" style="27" bestFit="1" customWidth="1"/>
    <col min="6" max="7" width="23.625" style="27" customWidth="1"/>
    <col min="8" max="8" width="23.50390625" style="27" customWidth="1"/>
    <col min="9" max="9" width="20.625" style="27" customWidth="1"/>
    <col min="10" max="10" width="8.75390625" style="27" customWidth="1"/>
    <col min="11" max="16384" width="6.875" style="27" customWidth="1"/>
  </cols>
  <sheetData>
    <row r="1" spans="1:8" ht="18.75" customHeight="1">
      <c r="A1" s="28"/>
      <c r="B1" s="28"/>
      <c r="C1" s="29"/>
      <c r="D1" s="28"/>
      <c r="E1" s="28"/>
      <c r="F1" s="28"/>
      <c r="G1" s="28" t="s">
        <v>264</v>
      </c>
      <c r="H1" s="28"/>
    </row>
    <row r="2" spans="1:8" ht="31.5" customHeight="1">
      <c r="A2" s="30" t="s">
        <v>265</v>
      </c>
      <c r="B2" s="30"/>
      <c r="C2" s="30"/>
      <c r="D2" s="30"/>
      <c r="E2" s="30"/>
      <c r="F2" s="30"/>
      <c r="G2" s="30"/>
      <c r="H2" s="28"/>
    </row>
    <row r="3" ht="18.75" customHeight="1">
      <c r="G3" s="31" t="s">
        <v>78</v>
      </c>
    </row>
    <row r="4" spans="1:8" ht="32.25" customHeight="1">
      <c r="A4" s="32" t="s">
        <v>266</v>
      </c>
      <c r="B4" s="33"/>
      <c r="C4" s="34"/>
      <c r="D4" s="33" t="s">
        <v>267</v>
      </c>
      <c r="E4" s="32" t="s">
        <v>268</v>
      </c>
      <c r="F4" s="32" t="s">
        <v>269</v>
      </c>
      <c r="G4" s="33"/>
      <c r="H4" s="28"/>
    </row>
    <row r="5" spans="1:8" ht="24.75" customHeight="1">
      <c r="A5" s="35" t="s">
        <v>270</v>
      </c>
      <c r="B5" s="36" t="s">
        <v>102</v>
      </c>
      <c r="C5" s="37" t="s">
        <v>103</v>
      </c>
      <c r="D5" s="33"/>
      <c r="E5" s="32"/>
      <c r="F5" s="38" t="s">
        <v>271</v>
      </c>
      <c r="G5" s="39" t="s">
        <v>272</v>
      </c>
      <c r="H5" s="28"/>
    </row>
    <row r="6" spans="1:8" ht="24.75" customHeight="1">
      <c r="A6" s="40" t="s">
        <v>99</v>
      </c>
      <c r="B6" s="40" t="s">
        <v>99</v>
      </c>
      <c r="C6" s="40" t="s">
        <v>99</v>
      </c>
      <c r="D6" s="41" t="s">
        <v>99</v>
      </c>
      <c r="E6" s="41" t="s">
        <v>99</v>
      </c>
      <c r="F6" s="40" t="s">
        <v>99</v>
      </c>
      <c r="G6" s="41" t="s">
        <v>99</v>
      </c>
      <c r="H6" s="28"/>
    </row>
    <row r="7" spans="1:8" s="26" customFormat="1" ht="117.75" customHeight="1">
      <c r="A7" s="42">
        <f>SUM(B7:C7)</f>
        <v>91.55999999999999</v>
      </c>
      <c r="B7" s="42">
        <f>'1 收支总表'!F6</f>
        <v>78.55999999999999</v>
      </c>
      <c r="C7" s="42">
        <f>'1 收支总表'!F10</f>
        <v>13</v>
      </c>
      <c r="D7" s="22" t="s">
        <v>273</v>
      </c>
      <c r="E7" s="22" t="s">
        <v>274</v>
      </c>
      <c r="F7" s="22" t="s">
        <v>275</v>
      </c>
      <c r="G7" s="43" t="s">
        <v>276</v>
      </c>
      <c r="H7" s="44"/>
    </row>
    <row r="8" spans="1:10" ht="49.5" customHeight="1">
      <c r="A8" s="44"/>
      <c r="B8" s="44"/>
      <c r="C8" s="44"/>
      <c r="D8" s="44"/>
      <c r="E8" s="45"/>
      <c r="F8" s="44"/>
      <c r="G8" s="44"/>
      <c r="H8" s="44"/>
      <c r="I8" s="44"/>
      <c r="J8" s="28"/>
    </row>
  </sheetData>
  <sheetProtection sheet="1" formatCells="0" formatColumns="0" formatRows="0"/>
  <mergeCells count="5">
    <mergeCell ref="A2:G2"/>
    <mergeCell ref="A4:C4"/>
    <mergeCell ref="F4:G4"/>
    <mergeCell ref="D4:D5"/>
    <mergeCell ref="E4:E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workbookViewId="0" topLeftCell="A1">
      <selection activeCell="D10" sqref="D10"/>
    </sheetView>
  </sheetViews>
  <sheetFormatPr defaultColWidth="6.875" defaultRowHeight="22.5" customHeight="1"/>
  <cols>
    <col min="1" max="3" width="3.375" style="501" customWidth="1"/>
    <col min="4" max="4" width="21.75390625" style="501" customWidth="1"/>
    <col min="5" max="5" width="12.50390625" style="501" customWidth="1"/>
    <col min="6" max="6" width="11.625" style="501" customWidth="1"/>
    <col min="7" max="15" width="10.50390625" style="501" customWidth="1"/>
    <col min="16" max="246" width="6.75390625" style="501" customWidth="1"/>
    <col min="247" max="16384" width="6.875" style="502" customWidth="1"/>
  </cols>
  <sheetData>
    <row r="1" spans="2:246" ht="22.5" customHeight="1">
      <c r="B1" s="503"/>
      <c r="C1" s="503"/>
      <c r="D1" s="503"/>
      <c r="E1" s="503"/>
      <c r="F1" s="503"/>
      <c r="G1" s="503"/>
      <c r="H1" s="503"/>
      <c r="I1" s="503"/>
      <c r="J1" s="503"/>
      <c r="K1" s="503"/>
      <c r="O1" s="520" t="s">
        <v>91</v>
      </c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</row>
    <row r="2" spans="1:246" ht="22.5" customHeight="1">
      <c r="A2" s="504" t="s">
        <v>92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21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spans="1:246" ht="22.5" customHeight="1">
      <c r="A3" s="376"/>
      <c r="B3" s="376"/>
      <c r="C3" s="376"/>
      <c r="D3" s="505"/>
      <c r="E3" s="506"/>
      <c r="F3" s="507"/>
      <c r="G3" s="507"/>
      <c r="H3" s="507"/>
      <c r="I3" s="506"/>
      <c r="J3" s="506"/>
      <c r="K3" s="506"/>
      <c r="N3" s="522" t="s">
        <v>78</v>
      </c>
      <c r="O3" s="522"/>
      <c r="P3" s="507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</row>
    <row r="4" spans="1:246" ht="24.75" customHeight="1">
      <c r="A4" s="419" t="s">
        <v>93</v>
      </c>
      <c r="B4" s="419"/>
      <c r="C4" s="419"/>
      <c r="D4" s="508" t="s">
        <v>94</v>
      </c>
      <c r="E4" s="509" t="s">
        <v>95</v>
      </c>
      <c r="F4" s="510" t="s">
        <v>80</v>
      </c>
      <c r="G4" s="510"/>
      <c r="H4" s="510"/>
      <c r="I4" s="511" t="s">
        <v>81</v>
      </c>
      <c r="J4" s="511" t="s">
        <v>82</v>
      </c>
      <c r="K4" s="511" t="s">
        <v>83</v>
      </c>
      <c r="L4" s="511" t="s">
        <v>84</v>
      </c>
      <c r="M4" s="511" t="s">
        <v>85</v>
      </c>
      <c r="N4" s="523" t="s">
        <v>86</v>
      </c>
      <c r="O4" s="524" t="s">
        <v>87</v>
      </c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</row>
    <row r="5" spans="1:246" ht="39" customHeight="1">
      <c r="A5" s="511" t="s">
        <v>96</v>
      </c>
      <c r="B5" s="511" t="s">
        <v>97</v>
      </c>
      <c r="C5" s="511" t="s">
        <v>98</v>
      </c>
      <c r="D5" s="508"/>
      <c r="E5" s="511"/>
      <c r="F5" s="511" t="s">
        <v>88</v>
      </c>
      <c r="G5" s="511" t="s">
        <v>89</v>
      </c>
      <c r="H5" s="511" t="s">
        <v>90</v>
      </c>
      <c r="I5" s="511"/>
      <c r="J5" s="511"/>
      <c r="K5" s="511"/>
      <c r="L5" s="511"/>
      <c r="M5" s="511"/>
      <c r="N5" s="525"/>
      <c r="O5" s="526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</row>
    <row r="6" spans="1:246" ht="22.5" customHeight="1">
      <c r="A6" s="512" t="s">
        <v>99</v>
      </c>
      <c r="B6" s="512" t="s">
        <v>99</v>
      </c>
      <c r="C6" s="512" t="s">
        <v>99</v>
      </c>
      <c r="D6" s="512" t="s">
        <v>99</v>
      </c>
      <c r="E6" s="512">
        <v>1</v>
      </c>
      <c r="F6" s="512">
        <v>2</v>
      </c>
      <c r="G6" s="512">
        <v>3</v>
      </c>
      <c r="H6" s="512">
        <v>4</v>
      </c>
      <c r="I6" s="512">
        <v>5</v>
      </c>
      <c r="J6" s="512">
        <v>6</v>
      </c>
      <c r="K6" s="512">
        <v>7</v>
      </c>
      <c r="L6" s="512">
        <v>8</v>
      </c>
      <c r="M6" s="512">
        <v>9</v>
      </c>
      <c r="N6" s="527">
        <v>10</v>
      </c>
      <c r="O6" s="528">
        <v>11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</row>
    <row r="7" spans="1:255" s="25" customFormat="1" ht="22.5" customHeight="1">
      <c r="A7" s="513" t="str">
        <f>'15 一般-工资福利（部门预算）'!A8</f>
        <v>201</v>
      </c>
      <c r="B7" s="430"/>
      <c r="C7" s="513"/>
      <c r="D7" s="513" t="str">
        <f>'15 一般-工资福利（部门预算）'!D8</f>
        <v>一般公共服务支出</v>
      </c>
      <c r="E7" s="514">
        <f>E8</f>
        <v>91.55999999999999</v>
      </c>
      <c r="F7" s="514">
        <f aca="true" t="shared" si="0" ref="F7:O7">F8</f>
        <v>91.55999999999999</v>
      </c>
      <c r="G7" s="514">
        <f t="shared" si="0"/>
        <v>91.55999999999999</v>
      </c>
      <c r="H7" s="514">
        <f t="shared" si="0"/>
        <v>0</v>
      </c>
      <c r="I7" s="514">
        <f t="shared" si="0"/>
        <v>0</v>
      </c>
      <c r="J7" s="514">
        <f t="shared" si="0"/>
        <v>0</v>
      </c>
      <c r="K7" s="514">
        <f t="shared" si="0"/>
        <v>0</v>
      </c>
      <c r="L7" s="514">
        <f t="shared" si="0"/>
        <v>0</v>
      </c>
      <c r="M7" s="514">
        <f t="shared" si="0"/>
        <v>0</v>
      </c>
      <c r="N7" s="514">
        <f t="shared" si="0"/>
        <v>0</v>
      </c>
      <c r="O7" s="514">
        <f t="shared" si="0"/>
        <v>0</v>
      </c>
      <c r="P7" s="519"/>
      <c r="Q7" s="519"/>
      <c r="R7" s="519"/>
      <c r="S7" s="519"/>
      <c r="T7" s="519"/>
      <c r="U7" s="519"/>
      <c r="V7" s="519"/>
      <c r="W7" s="519"/>
      <c r="X7" s="519"/>
      <c r="Y7" s="519"/>
      <c r="Z7" s="519"/>
      <c r="AA7" s="519"/>
      <c r="AB7" s="519"/>
      <c r="AC7" s="519"/>
      <c r="AD7" s="519"/>
      <c r="AE7" s="519"/>
      <c r="AF7" s="519"/>
      <c r="AG7" s="519"/>
      <c r="AH7" s="519"/>
      <c r="AI7" s="519"/>
      <c r="AJ7" s="519"/>
      <c r="AK7" s="519"/>
      <c r="AL7" s="519"/>
      <c r="AM7" s="519"/>
      <c r="AN7" s="519"/>
      <c r="AO7" s="519"/>
      <c r="AP7" s="519"/>
      <c r="AQ7" s="519"/>
      <c r="AR7" s="519"/>
      <c r="AS7" s="519"/>
      <c r="AT7" s="519"/>
      <c r="AU7" s="519"/>
      <c r="AV7" s="519"/>
      <c r="AW7" s="519"/>
      <c r="AX7" s="519"/>
      <c r="AY7" s="519"/>
      <c r="AZ7" s="519"/>
      <c r="BA7" s="519"/>
      <c r="BB7" s="519"/>
      <c r="BC7" s="519"/>
      <c r="BD7" s="519"/>
      <c r="BE7" s="519"/>
      <c r="BF7" s="519"/>
      <c r="BG7" s="519"/>
      <c r="BH7" s="519"/>
      <c r="BI7" s="519"/>
      <c r="BJ7" s="519"/>
      <c r="BK7" s="519"/>
      <c r="BL7" s="519"/>
      <c r="BM7" s="519"/>
      <c r="BN7" s="519"/>
      <c r="BO7" s="519"/>
      <c r="BP7" s="519"/>
      <c r="BQ7" s="519"/>
      <c r="BR7" s="519"/>
      <c r="BS7" s="519"/>
      <c r="BT7" s="519"/>
      <c r="BU7" s="519"/>
      <c r="BV7" s="519"/>
      <c r="BW7" s="519"/>
      <c r="BX7" s="519"/>
      <c r="BY7" s="519"/>
      <c r="BZ7" s="519"/>
      <c r="CA7" s="519"/>
      <c r="CB7" s="519"/>
      <c r="CC7" s="519"/>
      <c r="CD7" s="519"/>
      <c r="CE7" s="519"/>
      <c r="CF7" s="519"/>
      <c r="CG7" s="519"/>
      <c r="CH7" s="519"/>
      <c r="CI7" s="519"/>
      <c r="CJ7" s="519"/>
      <c r="CK7" s="519"/>
      <c r="CL7" s="519"/>
      <c r="CM7" s="519"/>
      <c r="CN7" s="519"/>
      <c r="CO7" s="519"/>
      <c r="CP7" s="519"/>
      <c r="CQ7" s="519"/>
      <c r="CR7" s="519"/>
      <c r="CS7" s="519"/>
      <c r="CT7" s="519"/>
      <c r="CU7" s="519"/>
      <c r="CV7" s="519"/>
      <c r="CW7" s="519"/>
      <c r="CX7" s="519"/>
      <c r="CY7" s="519"/>
      <c r="CZ7" s="519"/>
      <c r="DA7" s="519"/>
      <c r="DB7" s="519"/>
      <c r="DC7" s="519"/>
      <c r="DD7" s="519"/>
      <c r="DE7" s="519"/>
      <c r="DF7" s="519"/>
      <c r="DG7" s="519"/>
      <c r="DH7" s="519"/>
      <c r="DI7" s="519"/>
      <c r="DJ7" s="519"/>
      <c r="DK7" s="519"/>
      <c r="DL7" s="519"/>
      <c r="DM7" s="519"/>
      <c r="DN7" s="519"/>
      <c r="DO7" s="519"/>
      <c r="DP7" s="519"/>
      <c r="DQ7" s="519"/>
      <c r="DR7" s="519"/>
      <c r="DS7" s="519"/>
      <c r="DT7" s="519"/>
      <c r="DU7" s="519"/>
      <c r="DV7" s="519"/>
      <c r="DW7" s="519"/>
      <c r="DX7" s="519"/>
      <c r="DY7" s="519"/>
      <c r="DZ7" s="519"/>
      <c r="EA7" s="519"/>
      <c r="EB7" s="519"/>
      <c r="EC7" s="519"/>
      <c r="ED7" s="519"/>
      <c r="EE7" s="519"/>
      <c r="EF7" s="519"/>
      <c r="EG7" s="519"/>
      <c r="EH7" s="519"/>
      <c r="EI7" s="519"/>
      <c r="EJ7" s="519"/>
      <c r="EK7" s="519"/>
      <c r="EL7" s="519"/>
      <c r="EM7" s="519"/>
      <c r="EN7" s="519"/>
      <c r="EO7" s="519"/>
      <c r="EP7" s="519"/>
      <c r="EQ7" s="519"/>
      <c r="ER7" s="519"/>
      <c r="ES7" s="519"/>
      <c r="ET7" s="519"/>
      <c r="EU7" s="519"/>
      <c r="EV7" s="519"/>
      <c r="EW7" s="519"/>
      <c r="EX7" s="519"/>
      <c r="EY7" s="519"/>
      <c r="EZ7" s="519"/>
      <c r="FA7" s="519"/>
      <c r="FB7" s="519"/>
      <c r="FC7" s="519"/>
      <c r="FD7" s="519"/>
      <c r="FE7" s="519"/>
      <c r="FF7" s="519"/>
      <c r="FG7" s="519"/>
      <c r="FH7" s="519"/>
      <c r="FI7" s="519"/>
      <c r="FJ7" s="519"/>
      <c r="FK7" s="519"/>
      <c r="FL7" s="519"/>
      <c r="FM7" s="519"/>
      <c r="FN7" s="519"/>
      <c r="FO7" s="519"/>
      <c r="FP7" s="519"/>
      <c r="FQ7" s="519"/>
      <c r="FR7" s="519"/>
      <c r="FS7" s="519"/>
      <c r="FT7" s="519"/>
      <c r="FU7" s="519"/>
      <c r="FV7" s="519"/>
      <c r="FW7" s="519"/>
      <c r="FX7" s="519"/>
      <c r="FY7" s="519"/>
      <c r="FZ7" s="519"/>
      <c r="GA7" s="519"/>
      <c r="GB7" s="519"/>
      <c r="GC7" s="519"/>
      <c r="GD7" s="519"/>
      <c r="GE7" s="519"/>
      <c r="GF7" s="519"/>
      <c r="GG7" s="519"/>
      <c r="GH7" s="519"/>
      <c r="GI7" s="519"/>
      <c r="GJ7" s="519"/>
      <c r="GK7" s="519"/>
      <c r="GL7" s="519"/>
      <c r="GM7" s="519"/>
      <c r="GN7" s="519"/>
      <c r="GO7" s="519"/>
      <c r="GP7" s="519"/>
      <c r="GQ7" s="519"/>
      <c r="GR7" s="519"/>
      <c r="GS7" s="519"/>
      <c r="GT7" s="519"/>
      <c r="GU7" s="519"/>
      <c r="GV7" s="519"/>
      <c r="GW7" s="519"/>
      <c r="GX7" s="519"/>
      <c r="GY7" s="519"/>
      <c r="GZ7" s="519"/>
      <c r="HA7" s="519"/>
      <c r="HB7" s="519"/>
      <c r="HC7" s="519"/>
      <c r="HD7" s="519"/>
      <c r="HE7" s="519"/>
      <c r="HF7" s="519"/>
      <c r="HG7" s="519"/>
      <c r="HH7" s="519"/>
      <c r="HI7" s="519"/>
      <c r="HJ7" s="519"/>
      <c r="HK7" s="519"/>
      <c r="HL7" s="519"/>
      <c r="HM7" s="519"/>
      <c r="HN7" s="519"/>
      <c r="HO7" s="519"/>
      <c r="HP7" s="519"/>
      <c r="HQ7" s="519"/>
      <c r="HR7" s="519"/>
      <c r="HS7" s="519"/>
      <c r="HT7" s="519"/>
      <c r="HU7" s="519"/>
      <c r="HV7" s="519"/>
      <c r="HW7" s="519"/>
      <c r="HX7" s="519"/>
      <c r="HY7" s="519"/>
      <c r="HZ7" s="519"/>
      <c r="IA7" s="519"/>
      <c r="IB7" s="519"/>
      <c r="IC7" s="519"/>
      <c r="ID7" s="519"/>
      <c r="IE7" s="519"/>
      <c r="IF7" s="519"/>
      <c r="IG7" s="519"/>
      <c r="IH7" s="519"/>
      <c r="II7" s="519"/>
      <c r="IJ7" s="519"/>
      <c r="IK7" s="519"/>
      <c r="IL7" s="519"/>
      <c r="IM7" s="500"/>
      <c r="IN7" s="500"/>
      <c r="IO7" s="500"/>
      <c r="IP7" s="500"/>
      <c r="IQ7" s="500"/>
      <c r="IR7" s="500"/>
      <c r="IS7" s="500"/>
      <c r="IT7" s="500"/>
      <c r="IU7" s="500"/>
    </row>
    <row r="8" spans="1:255" s="25" customFormat="1" ht="22.5" customHeight="1">
      <c r="A8" s="513" t="str">
        <f>'15 一般-工资福利（部门预算）'!A9</f>
        <v>201</v>
      </c>
      <c r="B8" s="513" t="str">
        <f>'15 一般-工资福利（部门预算）'!B9</f>
        <v>29</v>
      </c>
      <c r="C8" s="513"/>
      <c r="D8" s="513" t="str">
        <f>'15 一般-工资福利（部门预算）'!D9</f>
        <v>群众团体事务</v>
      </c>
      <c r="E8" s="514">
        <f>E9+E10</f>
        <v>91.55999999999999</v>
      </c>
      <c r="F8" s="514">
        <f aca="true" t="shared" si="1" ref="F8:O8">F9+F10</f>
        <v>91.55999999999999</v>
      </c>
      <c r="G8" s="514">
        <f t="shared" si="1"/>
        <v>91.55999999999999</v>
      </c>
      <c r="H8" s="514">
        <f t="shared" si="1"/>
        <v>0</v>
      </c>
      <c r="I8" s="514">
        <f t="shared" si="1"/>
        <v>0</v>
      </c>
      <c r="J8" s="514">
        <f t="shared" si="1"/>
        <v>0</v>
      </c>
      <c r="K8" s="514">
        <f t="shared" si="1"/>
        <v>0</v>
      </c>
      <c r="L8" s="514">
        <f t="shared" si="1"/>
        <v>0</v>
      </c>
      <c r="M8" s="514">
        <f t="shared" si="1"/>
        <v>0</v>
      </c>
      <c r="N8" s="514">
        <f t="shared" si="1"/>
        <v>0</v>
      </c>
      <c r="O8" s="514">
        <f t="shared" si="1"/>
        <v>0</v>
      </c>
      <c r="P8" s="519"/>
      <c r="Q8" s="519"/>
      <c r="R8" s="519"/>
      <c r="S8" s="519"/>
      <c r="T8" s="519"/>
      <c r="U8" s="519"/>
      <c r="V8" s="519"/>
      <c r="W8" s="519"/>
      <c r="X8" s="519"/>
      <c r="Y8" s="519"/>
      <c r="Z8" s="519"/>
      <c r="AA8" s="519"/>
      <c r="AB8" s="519"/>
      <c r="AC8" s="519"/>
      <c r="AD8" s="519"/>
      <c r="AE8" s="519"/>
      <c r="AF8" s="519"/>
      <c r="AG8" s="519"/>
      <c r="AH8" s="519"/>
      <c r="AI8" s="519"/>
      <c r="AJ8" s="519"/>
      <c r="AK8" s="519"/>
      <c r="AL8" s="519"/>
      <c r="AM8" s="519"/>
      <c r="AN8" s="519"/>
      <c r="AO8" s="519"/>
      <c r="AP8" s="519"/>
      <c r="AQ8" s="519"/>
      <c r="AR8" s="519"/>
      <c r="AS8" s="519"/>
      <c r="AT8" s="519"/>
      <c r="AU8" s="519"/>
      <c r="AV8" s="519"/>
      <c r="AW8" s="519"/>
      <c r="AX8" s="519"/>
      <c r="AY8" s="519"/>
      <c r="AZ8" s="519"/>
      <c r="BA8" s="519"/>
      <c r="BB8" s="519"/>
      <c r="BC8" s="519"/>
      <c r="BD8" s="519"/>
      <c r="BE8" s="519"/>
      <c r="BF8" s="519"/>
      <c r="BG8" s="519"/>
      <c r="BH8" s="519"/>
      <c r="BI8" s="519"/>
      <c r="BJ8" s="519"/>
      <c r="BK8" s="519"/>
      <c r="BL8" s="519"/>
      <c r="BM8" s="519"/>
      <c r="BN8" s="519"/>
      <c r="BO8" s="519"/>
      <c r="BP8" s="519"/>
      <c r="BQ8" s="519"/>
      <c r="BR8" s="519"/>
      <c r="BS8" s="519"/>
      <c r="BT8" s="519"/>
      <c r="BU8" s="519"/>
      <c r="BV8" s="519"/>
      <c r="BW8" s="519"/>
      <c r="BX8" s="519"/>
      <c r="BY8" s="519"/>
      <c r="BZ8" s="519"/>
      <c r="CA8" s="519"/>
      <c r="CB8" s="519"/>
      <c r="CC8" s="519"/>
      <c r="CD8" s="519"/>
      <c r="CE8" s="519"/>
      <c r="CF8" s="519"/>
      <c r="CG8" s="519"/>
      <c r="CH8" s="519"/>
      <c r="CI8" s="519"/>
      <c r="CJ8" s="519"/>
      <c r="CK8" s="519"/>
      <c r="CL8" s="519"/>
      <c r="CM8" s="519"/>
      <c r="CN8" s="519"/>
      <c r="CO8" s="519"/>
      <c r="CP8" s="519"/>
      <c r="CQ8" s="519"/>
      <c r="CR8" s="519"/>
      <c r="CS8" s="519"/>
      <c r="CT8" s="519"/>
      <c r="CU8" s="519"/>
      <c r="CV8" s="519"/>
      <c r="CW8" s="519"/>
      <c r="CX8" s="519"/>
      <c r="CY8" s="519"/>
      <c r="CZ8" s="519"/>
      <c r="DA8" s="519"/>
      <c r="DB8" s="519"/>
      <c r="DC8" s="519"/>
      <c r="DD8" s="519"/>
      <c r="DE8" s="519"/>
      <c r="DF8" s="519"/>
      <c r="DG8" s="519"/>
      <c r="DH8" s="519"/>
      <c r="DI8" s="519"/>
      <c r="DJ8" s="519"/>
      <c r="DK8" s="519"/>
      <c r="DL8" s="519"/>
      <c r="DM8" s="519"/>
      <c r="DN8" s="519"/>
      <c r="DO8" s="519"/>
      <c r="DP8" s="519"/>
      <c r="DQ8" s="519"/>
      <c r="DR8" s="519"/>
      <c r="DS8" s="519"/>
      <c r="DT8" s="519"/>
      <c r="DU8" s="519"/>
      <c r="DV8" s="519"/>
      <c r="DW8" s="519"/>
      <c r="DX8" s="519"/>
      <c r="DY8" s="519"/>
      <c r="DZ8" s="519"/>
      <c r="EA8" s="519"/>
      <c r="EB8" s="519"/>
      <c r="EC8" s="519"/>
      <c r="ED8" s="519"/>
      <c r="EE8" s="519"/>
      <c r="EF8" s="519"/>
      <c r="EG8" s="519"/>
      <c r="EH8" s="519"/>
      <c r="EI8" s="519"/>
      <c r="EJ8" s="519"/>
      <c r="EK8" s="519"/>
      <c r="EL8" s="519"/>
      <c r="EM8" s="519"/>
      <c r="EN8" s="519"/>
      <c r="EO8" s="519"/>
      <c r="EP8" s="519"/>
      <c r="EQ8" s="519"/>
      <c r="ER8" s="519"/>
      <c r="ES8" s="519"/>
      <c r="ET8" s="519"/>
      <c r="EU8" s="519"/>
      <c r="EV8" s="519"/>
      <c r="EW8" s="519"/>
      <c r="EX8" s="519"/>
      <c r="EY8" s="519"/>
      <c r="EZ8" s="519"/>
      <c r="FA8" s="519"/>
      <c r="FB8" s="519"/>
      <c r="FC8" s="519"/>
      <c r="FD8" s="519"/>
      <c r="FE8" s="519"/>
      <c r="FF8" s="519"/>
      <c r="FG8" s="519"/>
      <c r="FH8" s="519"/>
      <c r="FI8" s="519"/>
      <c r="FJ8" s="519"/>
      <c r="FK8" s="519"/>
      <c r="FL8" s="519"/>
      <c r="FM8" s="519"/>
      <c r="FN8" s="519"/>
      <c r="FO8" s="519"/>
      <c r="FP8" s="519"/>
      <c r="FQ8" s="519"/>
      <c r="FR8" s="519"/>
      <c r="FS8" s="519"/>
      <c r="FT8" s="519"/>
      <c r="FU8" s="519"/>
      <c r="FV8" s="519"/>
      <c r="FW8" s="519"/>
      <c r="FX8" s="519"/>
      <c r="FY8" s="519"/>
      <c r="FZ8" s="519"/>
      <c r="GA8" s="519"/>
      <c r="GB8" s="519"/>
      <c r="GC8" s="519"/>
      <c r="GD8" s="519"/>
      <c r="GE8" s="519"/>
      <c r="GF8" s="519"/>
      <c r="GG8" s="519"/>
      <c r="GH8" s="519"/>
      <c r="GI8" s="519"/>
      <c r="GJ8" s="519"/>
      <c r="GK8" s="519"/>
      <c r="GL8" s="519"/>
      <c r="GM8" s="519"/>
      <c r="GN8" s="519"/>
      <c r="GO8" s="519"/>
      <c r="GP8" s="519"/>
      <c r="GQ8" s="519"/>
      <c r="GR8" s="519"/>
      <c r="GS8" s="519"/>
      <c r="GT8" s="519"/>
      <c r="GU8" s="519"/>
      <c r="GV8" s="519"/>
      <c r="GW8" s="519"/>
      <c r="GX8" s="519"/>
      <c r="GY8" s="519"/>
      <c r="GZ8" s="519"/>
      <c r="HA8" s="519"/>
      <c r="HB8" s="519"/>
      <c r="HC8" s="519"/>
      <c r="HD8" s="519"/>
      <c r="HE8" s="519"/>
      <c r="HF8" s="519"/>
      <c r="HG8" s="519"/>
      <c r="HH8" s="519"/>
      <c r="HI8" s="519"/>
      <c r="HJ8" s="519"/>
      <c r="HK8" s="519"/>
      <c r="HL8" s="519"/>
      <c r="HM8" s="519"/>
      <c r="HN8" s="519"/>
      <c r="HO8" s="519"/>
      <c r="HP8" s="519"/>
      <c r="HQ8" s="519"/>
      <c r="HR8" s="519"/>
      <c r="HS8" s="519"/>
      <c r="HT8" s="519"/>
      <c r="HU8" s="519"/>
      <c r="HV8" s="519"/>
      <c r="HW8" s="519"/>
      <c r="HX8" s="519"/>
      <c r="HY8" s="519"/>
      <c r="HZ8" s="519"/>
      <c r="IA8" s="519"/>
      <c r="IB8" s="519"/>
      <c r="IC8" s="519"/>
      <c r="ID8" s="519"/>
      <c r="IE8" s="519"/>
      <c r="IF8" s="519"/>
      <c r="IG8" s="519"/>
      <c r="IH8" s="519"/>
      <c r="II8" s="519"/>
      <c r="IJ8" s="519"/>
      <c r="IK8" s="519"/>
      <c r="IL8" s="519"/>
      <c r="IM8" s="500"/>
      <c r="IN8" s="500"/>
      <c r="IO8" s="500"/>
      <c r="IP8" s="500"/>
      <c r="IQ8" s="500"/>
      <c r="IR8" s="500"/>
      <c r="IS8" s="500"/>
      <c r="IT8" s="500"/>
      <c r="IU8" s="500"/>
    </row>
    <row r="9" spans="1:246" s="500" customFormat="1" ht="22.5" customHeight="1">
      <c r="A9" s="513" t="str">
        <f>'15 一般-工资福利（部门预算）'!A10</f>
        <v>201</v>
      </c>
      <c r="B9" s="513" t="str">
        <f>'15 一般-工资福利（部门预算）'!B10</f>
        <v>29</v>
      </c>
      <c r="C9" s="513" t="str">
        <f>'15 一般-工资福利（部门预算）'!C10</f>
        <v>01</v>
      </c>
      <c r="D9" s="513" t="str">
        <f>'15 一般-工资福利（部门预算）'!D10</f>
        <v>行政运行</v>
      </c>
      <c r="E9" s="515">
        <f>SUM(G9:O9)</f>
        <v>78.55999999999999</v>
      </c>
      <c r="F9" s="515">
        <f>SUM(G9:H9)</f>
        <v>78.55999999999999</v>
      </c>
      <c r="G9" s="515">
        <f>'13 一般预算支出'!E11</f>
        <v>78.55999999999999</v>
      </c>
      <c r="H9" s="516">
        <f>'12 财政拨款收支总表'!B8</f>
        <v>0</v>
      </c>
      <c r="I9" s="516"/>
      <c r="J9" s="516"/>
      <c r="K9" s="516"/>
      <c r="L9" s="516"/>
      <c r="M9" s="516"/>
      <c r="N9" s="516"/>
      <c r="O9" s="516"/>
      <c r="P9" s="519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</row>
    <row r="10" spans="1:246" ht="22.5" customHeight="1">
      <c r="A10" s="431" t="str">
        <f>MID('21 项目明细表'!A9,1,3)</f>
        <v>201</v>
      </c>
      <c r="B10" s="431" t="str">
        <f>MID('21 项目明细表'!B9,1,3)</f>
        <v>29</v>
      </c>
      <c r="C10" s="431" t="str">
        <f>MID('21 项目明细表'!C9,1,3)</f>
        <v>99</v>
      </c>
      <c r="D10" s="517" t="str">
        <f>'21 项目明细表'!D9</f>
        <v>其他群众团体事务支出</v>
      </c>
      <c r="E10" s="515">
        <f>SUM(G10:O10)</f>
        <v>13</v>
      </c>
      <c r="F10" s="515">
        <f>SUM(G10:H10)</f>
        <v>13</v>
      </c>
      <c r="G10" s="515">
        <f>'13 一般预算支出'!E12</f>
        <v>13</v>
      </c>
      <c r="H10" s="518"/>
      <c r="I10" s="518"/>
      <c r="J10" s="518"/>
      <c r="K10" s="518"/>
      <c r="L10" s="518"/>
      <c r="M10" s="518"/>
      <c r="N10" s="518"/>
      <c r="O10" s="518"/>
      <c r="P10" s="519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</row>
    <row r="11" spans="1:246" ht="22.5" customHeight="1">
      <c r="A11" s="519"/>
      <c r="B11" s="519"/>
      <c r="C11" s="519"/>
      <c r="D11" s="519"/>
      <c r="E11" s="519"/>
      <c r="F11" s="519"/>
      <c r="G11" s="519"/>
      <c r="H11" s="519"/>
      <c r="I11" s="519"/>
      <c r="J11" s="519"/>
      <c r="K11" s="519"/>
      <c r="L11" s="519"/>
      <c r="M11" s="519"/>
      <c r="N11" s="519"/>
      <c r="O11" s="519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</row>
    <row r="12" spans="1:246" ht="22.5" customHeight="1">
      <c r="A12" s="519"/>
      <c r="B12" s="519"/>
      <c r="C12" s="519"/>
      <c r="D12" s="519"/>
      <c r="G12" s="519"/>
      <c r="H12" s="519"/>
      <c r="I12" s="519"/>
      <c r="J12" s="519"/>
      <c r="K12" s="519"/>
      <c r="L12" s="519"/>
      <c r="M12" s="519"/>
      <c r="N12" s="519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</row>
    <row r="13" spans="1:246" ht="22.5" customHeight="1">
      <c r="A13" s="519"/>
      <c r="B13" s="519"/>
      <c r="C13" s="519"/>
      <c r="D13" s="519"/>
      <c r="E13" s="519"/>
      <c r="G13" s="519"/>
      <c r="H13" s="519"/>
      <c r="I13" s="519"/>
      <c r="J13" s="519"/>
      <c r="K13" s="519"/>
      <c r="L13" s="519"/>
      <c r="M13" s="519"/>
      <c r="N13" s="519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</row>
    <row r="14" spans="2:246" ht="22.5" customHeight="1">
      <c r="B14" s="519"/>
      <c r="C14" s="519"/>
      <c r="D14" s="519"/>
      <c r="G14" s="519"/>
      <c r="H14" s="519"/>
      <c r="I14" s="519"/>
      <c r="J14" s="519"/>
      <c r="K14" s="519"/>
      <c r="L14" s="519"/>
      <c r="M14" s="519"/>
      <c r="N14" s="519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</row>
    <row r="15" spans="3:246" ht="22.5" customHeight="1">
      <c r="C15" s="519"/>
      <c r="D15" s="519"/>
      <c r="H15" s="519"/>
      <c r="K15" s="519"/>
      <c r="L15" s="519"/>
      <c r="M15" s="519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</row>
    <row r="16" spans="4:246" ht="22.5" customHeight="1">
      <c r="D16" s="519"/>
      <c r="L16" s="519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</row>
    <row r="17" spans="4:246" ht="22.5" customHeight="1">
      <c r="D17" s="519"/>
      <c r="K17" s="519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</row>
  </sheetData>
  <sheetProtection sheet="1" formatCells="0" formatColumns="0" formatRows="0"/>
  <mergeCells count="13">
    <mergeCell ref="A2:O2"/>
    <mergeCell ref="N3:O3"/>
    <mergeCell ref="A4:C4"/>
    <mergeCell ref="F4:H4"/>
    <mergeCell ref="D4:D5"/>
    <mergeCell ref="E4:E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77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showGridLines="0" showZeros="0" workbookViewId="0" topLeftCell="A1">
      <selection activeCell="G7" sqref="G7"/>
    </sheetView>
  </sheetViews>
  <sheetFormatPr defaultColWidth="6.875" defaultRowHeight="12.75" customHeight="1"/>
  <cols>
    <col min="1" max="1" width="13.50390625" style="2" customWidth="1"/>
    <col min="2" max="3" width="15.125" style="2" customWidth="1"/>
    <col min="4" max="4" width="14.125" style="2" customWidth="1"/>
    <col min="5" max="5" width="10.75390625" style="2" customWidth="1"/>
    <col min="6" max="6" width="17.125" style="2" customWidth="1"/>
    <col min="7" max="11" width="16.625" style="2" customWidth="1"/>
    <col min="12" max="12" width="20.625" style="2" customWidth="1"/>
    <col min="13" max="13" width="8.75390625" style="2" customWidth="1"/>
    <col min="14" max="14" width="17.125" style="2" customWidth="1"/>
    <col min="15" max="15" width="11.125" style="2" customWidth="1"/>
    <col min="16" max="16" width="11.375" style="2" customWidth="1"/>
    <col min="17" max="17" width="8.75390625" style="2" customWidth="1"/>
    <col min="18" max="16384" width="6.875" style="2" customWidth="1"/>
  </cols>
  <sheetData>
    <row r="1" spans="1:17" ht="18.75" customHeight="1">
      <c r="A1" s="3"/>
      <c r="B1" s="3"/>
      <c r="C1" s="3"/>
      <c r="D1" s="3"/>
      <c r="E1" s="4"/>
      <c r="F1" s="3"/>
      <c r="G1" s="3"/>
      <c r="H1" s="3"/>
      <c r="I1" s="3"/>
      <c r="J1" s="3"/>
      <c r="K1" s="3"/>
      <c r="L1" s="3" t="s">
        <v>277</v>
      </c>
      <c r="M1" s="3"/>
      <c r="N1"/>
      <c r="O1"/>
      <c r="P1"/>
      <c r="Q1"/>
    </row>
    <row r="2" spans="1:17" ht="42.75" customHeight="1">
      <c r="A2" s="5" t="s">
        <v>278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3"/>
      <c r="N2"/>
      <c r="O2"/>
      <c r="P2"/>
      <c r="Q2"/>
    </row>
    <row r="3" spans="12:17" ht="18.75" customHeight="1">
      <c r="L3" s="21" t="s">
        <v>78</v>
      </c>
      <c r="N3"/>
      <c r="O3"/>
      <c r="P3"/>
      <c r="Q3"/>
    </row>
    <row r="4" spans="1:17" ht="32.25" customHeight="1">
      <c r="A4" s="6" t="s">
        <v>234</v>
      </c>
      <c r="B4" s="7" t="s">
        <v>279</v>
      </c>
      <c r="C4" s="7" t="s">
        <v>280</v>
      </c>
      <c r="D4" s="7"/>
      <c r="E4" s="7" t="s">
        <v>281</v>
      </c>
      <c r="F4" s="8" t="s">
        <v>282</v>
      </c>
      <c r="G4" s="7" t="s">
        <v>283</v>
      </c>
      <c r="H4" s="7" t="s">
        <v>284</v>
      </c>
      <c r="I4" s="7" t="s">
        <v>285</v>
      </c>
      <c r="J4" s="7" t="s">
        <v>286</v>
      </c>
      <c r="K4" s="7" t="s">
        <v>287</v>
      </c>
      <c r="L4" s="7" t="s">
        <v>288</v>
      </c>
      <c r="M4" s="3"/>
      <c r="N4"/>
      <c r="O4"/>
      <c r="P4"/>
      <c r="Q4"/>
    </row>
    <row r="5" spans="1:17" ht="24.75" customHeight="1">
      <c r="A5" s="6"/>
      <c r="B5" s="7"/>
      <c r="C5" s="7" t="s">
        <v>160</v>
      </c>
      <c r="D5" s="9" t="s">
        <v>289</v>
      </c>
      <c r="E5" s="7"/>
      <c r="F5" s="8"/>
      <c r="G5" s="7"/>
      <c r="H5" s="7"/>
      <c r="I5" s="7"/>
      <c r="J5" s="7"/>
      <c r="K5" s="7"/>
      <c r="L5" s="7"/>
      <c r="M5" s="3"/>
      <c r="N5"/>
      <c r="O5"/>
      <c r="P5"/>
      <c r="Q5"/>
    </row>
    <row r="6" spans="1:17" ht="9.75" customHeight="1">
      <c r="A6" s="10" t="s">
        <v>99</v>
      </c>
      <c r="B6" s="11" t="s">
        <v>99</v>
      </c>
      <c r="C6" s="12" t="s">
        <v>99</v>
      </c>
      <c r="D6" s="12" t="s">
        <v>99</v>
      </c>
      <c r="E6" s="11" t="s">
        <v>99</v>
      </c>
      <c r="F6" s="10" t="s">
        <v>99</v>
      </c>
      <c r="G6" s="10" t="s">
        <v>99</v>
      </c>
      <c r="H6" s="10" t="s">
        <v>99</v>
      </c>
      <c r="I6" s="11" t="s">
        <v>99</v>
      </c>
      <c r="J6" s="11" t="s">
        <v>99</v>
      </c>
      <c r="K6" s="11" t="s">
        <v>99</v>
      </c>
      <c r="L6" s="10" t="s">
        <v>99</v>
      </c>
      <c r="M6" s="3"/>
      <c r="N6"/>
      <c r="O6"/>
      <c r="P6"/>
      <c r="Q6"/>
    </row>
    <row r="7" spans="1:17" s="1" customFormat="1" ht="184.5" customHeight="1">
      <c r="A7" s="13" t="str">
        <f>'21 项目明细表'!E9</f>
        <v>妇女维权，两癌检查项目</v>
      </c>
      <c r="B7" s="14" t="s">
        <v>290</v>
      </c>
      <c r="C7" s="15">
        <f>D7</f>
        <v>13</v>
      </c>
      <c r="D7" s="16">
        <f>'21 项目明细表'!G9</f>
        <v>13</v>
      </c>
      <c r="E7" s="17"/>
      <c r="F7" s="18"/>
      <c r="G7" s="18" t="s">
        <v>291</v>
      </c>
      <c r="H7" s="18" t="s">
        <v>292</v>
      </c>
      <c r="I7" s="22" t="s">
        <v>292</v>
      </c>
      <c r="J7" s="23"/>
      <c r="K7" s="24" t="s">
        <v>293</v>
      </c>
      <c r="L7" s="24"/>
      <c r="M7" s="19"/>
      <c r="N7" s="25"/>
      <c r="O7" s="25"/>
      <c r="P7" s="25"/>
      <c r="Q7" s="25"/>
    </row>
    <row r="8" spans="1:17" ht="18.75" customHeight="1">
      <c r="A8" s="19"/>
      <c r="B8" s="19"/>
      <c r="C8" s="19"/>
      <c r="D8" s="19"/>
      <c r="E8" s="20"/>
      <c r="F8" s="3"/>
      <c r="G8" s="3"/>
      <c r="H8" s="3"/>
      <c r="I8" s="19"/>
      <c r="J8" s="3"/>
      <c r="K8" s="3"/>
      <c r="L8" s="19"/>
      <c r="M8" s="3"/>
      <c r="N8"/>
      <c r="O8"/>
      <c r="P8"/>
      <c r="Q8"/>
    </row>
    <row r="9" spans="1:17" ht="18.75" customHeight="1">
      <c r="A9" s="3"/>
      <c r="B9" s="19"/>
      <c r="C9" s="19"/>
      <c r="D9" s="19"/>
      <c r="E9" s="4"/>
      <c r="F9" s="3"/>
      <c r="G9" s="3"/>
      <c r="H9" s="3"/>
      <c r="I9" s="3"/>
      <c r="J9" s="3"/>
      <c r="K9" s="3"/>
      <c r="L9" s="3"/>
      <c r="M9" s="3"/>
      <c r="N9"/>
      <c r="O9"/>
      <c r="P9"/>
      <c r="Q9"/>
    </row>
    <row r="10" spans="1:17" ht="18.75" customHeight="1">
      <c r="A10" s="3"/>
      <c r="B10" s="3"/>
      <c r="C10" s="3"/>
      <c r="D10" s="3"/>
      <c r="E10" s="20"/>
      <c r="F10" s="3"/>
      <c r="G10" s="3"/>
      <c r="H10" s="3"/>
      <c r="I10" s="3"/>
      <c r="J10" s="3"/>
      <c r="K10" s="19"/>
      <c r="L10" s="3"/>
      <c r="M10" s="3"/>
      <c r="N10"/>
      <c r="O10"/>
      <c r="P10"/>
      <c r="Q10"/>
    </row>
    <row r="11" spans="1:17" ht="18.75" customHeight="1">
      <c r="A11" s="3"/>
      <c r="B11" s="3"/>
      <c r="C11" s="3"/>
      <c r="D11" s="3"/>
      <c r="E11" s="4"/>
      <c r="F11" s="3"/>
      <c r="G11" s="3"/>
      <c r="H11" s="3"/>
      <c r="I11" s="3"/>
      <c r="J11" s="3"/>
      <c r="K11" s="3"/>
      <c r="L11" s="3"/>
      <c r="M11" s="3"/>
      <c r="N11"/>
      <c r="O11"/>
      <c r="P11"/>
      <c r="Q11"/>
    </row>
    <row r="12" spans="1:17" ht="12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0:17" ht="12.75" customHeight="1">
      <c r="J13" s="1"/>
      <c r="N13"/>
      <c r="O13"/>
      <c r="P13"/>
      <c r="Q13"/>
    </row>
    <row r="14" spans="1:17" ht="12.75" customHeight="1">
      <c r="A14"/>
      <c r="B14"/>
      <c r="C14"/>
      <c r="D14"/>
      <c r="E14"/>
      <c r="F14"/>
      <c r="G14"/>
      <c r="H14"/>
      <c r="I14"/>
      <c r="J14" s="1"/>
      <c r="K14"/>
      <c r="L14"/>
      <c r="M14"/>
      <c r="N14"/>
      <c r="O14"/>
      <c r="P14"/>
      <c r="Q14"/>
    </row>
  </sheetData>
  <sheetProtection sheet="1" formatCells="0" formatColumns="0" formatRows="0"/>
  <mergeCells count="12">
    <mergeCell ref="A2:L2"/>
    <mergeCell ref="C4:D4"/>
    <mergeCell ref="A4:A5"/>
    <mergeCell ref="B4:B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showGridLines="0" showZeros="0" workbookViewId="0" topLeftCell="A1">
      <selection activeCell="D11" sqref="D11"/>
    </sheetView>
  </sheetViews>
  <sheetFormatPr defaultColWidth="6.875" defaultRowHeight="18.75" customHeight="1"/>
  <cols>
    <col min="1" max="2" width="3.50390625" style="458" customWidth="1"/>
    <col min="3" max="3" width="5.50390625" style="458" customWidth="1"/>
    <col min="4" max="4" width="25.625" style="459" customWidth="1"/>
    <col min="5" max="5" width="9.75390625" style="460" customWidth="1"/>
    <col min="6" max="9" width="8.50390625" style="460" customWidth="1"/>
    <col min="10" max="11" width="8.625" style="460" customWidth="1"/>
    <col min="12" max="16" width="8.00390625" style="460" customWidth="1"/>
    <col min="17" max="17" width="8.00390625" style="461" customWidth="1"/>
    <col min="18" max="20" width="8.00390625" style="462" customWidth="1"/>
    <col min="21" max="16384" width="6.875" style="461" customWidth="1"/>
  </cols>
  <sheetData>
    <row r="1" spans="1:20" ht="24.75" customHeight="1">
      <c r="A1" s="433"/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R1" s="489"/>
      <c r="S1" s="489"/>
      <c r="T1" s="433" t="s">
        <v>100</v>
      </c>
    </row>
    <row r="2" spans="1:20" ht="24.75" customHeight="1">
      <c r="A2" s="463" t="s">
        <v>101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</row>
    <row r="3" spans="1:20" s="456" customFormat="1" ht="24.75" customHeight="1">
      <c r="A3" s="458"/>
      <c r="B3" s="458"/>
      <c r="C3" s="458"/>
      <c r="D3" s="458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82"/>
      <c r="P3" s="482"/>
      <c r="R3" s="490"/>
      <c r="S3" s="491" t="s">
        <v>78</v>
      </c>
      <c r="T3" s="491"/>
    </row>
    <row r="4" spans="1:20" s="456" customFormat="1" ht="21.75" customHeight="1">
      <c r="A4" s="464" t="s">
        <v>93</v>
      </c>
      <c r="B4" s="464"/>
      <c r="C4" s="465"/>
      <c r="D4" s="466" t="s">
        <v>94</v>
      </c>
      <c r="E4" s="467" t="s">
        <v>95</v>
      </c>
      <c r="F4" s="468" t="s">
        <v>102</v>
      </c>
      <c r="G4" s="464"/>
      <c r="H4" s="464"/>
      <c r="I4" s="465"/>
      <c r="J4" s="483" t="s">
        <v>103</v>
      </c>
      <c r="K4" s="483"/>
      <c r="L4" s="483"/>
      <c r="M4" s="483"/>
      <c r="N4" s="483"/>
      <c r="O4" s="483"/>
      <c r="P4" s="483"/>
      <c r="Q4" s="483"/>
      <c r="R4" s="492" t="s">
        <v>104</v>
      </c>
      <c r="S4" s="493" t="s">
        <v>105</v>
      </c>
      <c r="T4" s="493" t="s">
        <v>106</v>
      </c>
    </row>
    <row r="5" spans="1:20" s="456" customFormat="1" ht="21.75" customHeight="1">
      <c r="A5" s="469" t="s">
        <v>96</v>
      </c>
      <c r="B5" s="470" t="s">
        <v>97</v>
      </c>
      <c r="C5" s="470" t="s">
        <v>98</v>
      </c>
      <c r="D5" s="466"/>
      <c r="E5" s="471"/>
      <c r="F5" s="470" t="s">
        <v>79</v>
      </c>
      <c r="G5" s="470" t="s">
        <v>107</v>
      </c>
      <c r="H5" s="470" t="s">
        <v>108</v>
      </c>
      <c r="I5" s="484" t="s">
        <v>109</v>
      </c>
      <c r="J5" s="485" t="s">
        <v>79</v>
      </c>
      <c r="K5" s="486" t="s">
        <v>110</v>
      </c>
      <c r="L5" s="486" t="s">
        <v>111</v>
      </c>
      <c r="M5" s="485" t="s">
        <v>112</v>
      </c>
      <c r="N5" s="487" t="s">
        <v>113</v>
      </c>
      <c r="O5" s="487" t="s">
        <v>114</v>
      </c>
      <c r="P5" s="487" t="s">
        <v>115</v>
      </c>
      <c r="Q5" s="487" t="s">
        <v>116</v>
      </c>
      <c r="R5" s="494"/>
      <c r="S5" s="495"/>
      <c r="T5" s="495"/>
    </row>
    <row r="6" spans="1:20" ht="29.25" customHeight="1">
      <c r="A6" s="469"/>
      <c r="B6" s="470"/>
      <c r="C6" s="470"/>
      <c r="D6" s="472"/>
      <c r="E6" s="473"/>
      <c r="F6" s="470"/>
      <c r="G6" s="470"/>
      <c r="H6" s="470"/>
      <c r="I6" s="484"/>
      <c r="J6" s="484"/>
      <c r="K6" s="488"/>
      <c r="L6" s="488"/>
      <c r="M6" s="484"/>
      <c r="N6" s="485"/>
      <c r="O6" s="485"/>
      <c r="P6" s="485"/>
      <c r="Q6" s="485"/>
      <c r="R6" s="495"/>
      <c r="S6" s="495"/>
      <c r="T6" s="495"/>
    </row>
    <row r="7" spans="1:20" ht="22.5" customHeight="1">
      <c r="A7" s="471" t="s">
        <v>99</v>
      </c>
      <c r="B7" s="471" t="s">
        <v>99</v>
      </c>
      <c r="C7" s="471" t="s">
        <v>99</v>
      </c>
      <c r="D7" s="471" t="s">
        <v>99</v>
      </c>
      <c r="E7" s="467">
        <v>1</v>
      </c>
      <c r="F7" s="471">
        <v>2</v>
      </c>
      <c r="G7" s="471">
        <v>3</v>
      </c>
      <c r="H7" s="471">
        <v>4</v>
      </c>
      <c r="I7" s="471">
        <v>5</v>
      </c>
      <c r="J7" s="471">
        <v>6</v>
      </c>
      <c r="K7" s="471">
        <v>7</v>
      </c>
      <c r="L7" s="471">
        <v>8</v>
      </c>
      <c r="M7" s="471">
        <v>9</v>
      </c>
      <c r="N7" s="471">
        <v>10</v>
      </c>
      <c r="O7" s="471">
        <v>11</v>
      </c>
      <c r="P7" s="471">
        <v>12</v>
      </c>
      <c r="Q7" s="471">
        <v>13</v>
      </c>
      <c r="R7" s="467">
        <v>14</v>
      </c>
      <c r="S7" s="467">
        <v>15</v>
      </c>
      <c r="T7" s="467">
        <v>16</v>
      </c>
    </row>
    <row r="8" spans="1:20" ht="22.5" customHeight="1">
      <c r="A8" s="429" t="str">
        <f>'15 一般-工资福利（部门预算）'!A8</f>
        <v>201</v>
      </c>
      <c r="B8" s="430"/>
      <c r="C8" s="431"/>
      <c r="D8" s="474" t="str">
        <f>'15 一般-工资福利（部门预算）'!D8</f>
        <v>一般公共服务支出</v>
      </c>
      <c r="E8" s="475">
        <f>E9</f>
        <v>91.55999999999999</v>
      </c>
      <c r="F8" s="475">
        <f aca="true" t="shared" si="0" ref="F8:T8">F9</f>
        <v>78.55999999999999</v>
      </c>
      <c r="G8" s="475">
        <f t="shared" si="0"/>
        <v>66.6</v>
      </c>
      <c r="H8" s="475">
        <f t="shared" si="0"/>
        <v>11.959999999999999</v>
      </c>
      <c r="I8" s="475">
        <f t="shared" si="0"/>
        <v>0</v>
      </c>
      <c r="J8" s="475">
        <f t="shared" si="0"/>
        <v>13</v>
      </c>
      <c r="K8" s="475">
        <f t="shared" si="0"/>
        <v>13</v>
      </c>
      <c r="L8" s="475">
        <f t="shared" si="0"/>
        <v>0</v>
      </c>
      <c r="M8" s="475">
        <f t="shared" si="0"/>
        <v>0</v>
      </c>
      <c r="N8" s="475">
        <f t="shared" si="0"/>
        <v>0</v>
      </c>
      <c r="O8" s="475">
        <f t="shared" si="0"/>
        <v>0</v>
      </c>
      <c r="P8" s="475">
        <f t="shared" si="0"/>
        <v>0</v>
      </c>
      <c r="Q8" s="475">
        <f t="shared" si="0"/>
        <v>0</v>
      </c>
      <c r="R8" s="475">
        <f t="shared" si="0"/>
        <v>0</v>
      </c>
      <c r="S8" s="475">
        <f t="shared" si="0"/>
        <v>0</v>
      </c>
      <c r="T8" s="475">
        <f t="shared" si="0"/>
        <v>0</v>
      </c>
    </row>
    <row r="9" spans="1:20" ht="22.5" customHeight="1">
      <c r="A9" s="429" t="str">
        <f>'15 一般-工资福利（部门预算）'!A9</f>
        <v>201</v>
      </c>
      <c r="B9" s="429" t="str">
        <f>'15 一般-工资福利（部门预算）'!B9</f>
        <v>29</v>
      </c>
      <c r="C9" s="431"/>
      <c r="D9" s="474" t="str">
        <f>'15 一般-工资福利（部门预算）'!D9</f>
        <v>群众团体事务</v>
      </c>
      <c r="E9" s="475">
        <f>E10+E11</f>
        <v>91.55999999999999</v>
      </c>
      <c r="F9" s="475">
        <f aca="true" t="shared" si="1" ref="F9:T9">F10+F11</f>
        <v>78.55999999999999</v>
      </c>
      <c r="G9" s="475">
        <f t="shared" si="1"/>
        <v>66.6</v>
      </c>
      <c r="H9" s="475">
        <f t="shared" si="1"/>
        <v>11.959999999999999</v>
      </c>
      <c r="I9" s="475">
        <f t="shared" si="1"/>
        <v>0</v>
      </c>
      <c r="J9" s="475">
        <f t="shared" si="1"/>
        <v>13</v>
      </c>
      <c r="K9" s="475">
        <f t="shared" si="1"/>
        <v>13</v>
      </c>
      <c r="L9" s="475">
        <f t="shared" si="1"/>
        <v>0</v>
      </c>
      <c r="M9" s="475">
        <f t="shared" si="1"/>
        <v>0</v>
      </c>
      <c r="N9" s="475">
        <f t="shared" si="1"/>
        <v>0</v>
      </c>
      <c r="O9" s="475">
        <f t="shared" si="1"/>
        <v>0</v>
      </c>
      <c r="P9" s="475">
        <f t="shared" si="1"/>
        <v>0</v>
      </c>
      <c r="Q9" s="475">
        <f t="shared" si="1"/>
        <v>0</v>
      </c>
      <c r="R9" s="475">
        <f t="shared" si="1"/>
        <v>0</v>
      </c>
      <c r="S9" s="475">
        <f t="shared" si="1"/>
        <v>0</v>
      </c>
      <c r="T9" s="475">
        <f t="shared" si="1"/>
        <v>0</v>
      </c>
    </row>
    <row r="10" spans="1:20" s="457" customFormat="1" ht="22.5" customHeight="1">
      <c r="A10" s="429" t="str">
        <f>'15 一般-工资福利（部门预算）'!A10</f>
        <v>201</v>
      </c>
      <c r="B10" s="429" t="str">
        <f>'15 一般-工资福利（部门预算）'!B10</f>
        <v>29</v>
      </c>
      <c r="C10" s="429" t="str">
        <f>'15 一般-工资福利（部门预算）'!C10</f>
        <v>01</v>
      </c>
      <c r="D10" s="474" t="str">
        <f>'15 一般-工资福利（部门预算）'!D10</f>
        <v>行政运行</v>
      </c>
      <c r="E10" s="476">
        <f>'13 一般预算支出'!E11</f>
        <v>78.55999999999999</v>
      </c>
      <c r="F10" s="476">
        <f>'13 一般预算支出'!F11</f>
        <v>78.55999999999999</v>
      </c>
      <c r="G10" s="476">
        <f>'13 一般预算支出'!G11</f>
        <v>66.6</v>
      </c>
      <c r="H10" s="476">
        <f>'13 一般预算支出'!H11</f>
        <v>11.959999999999999</v>
      </c>
      <c r="I10" s="476">
        <f>'13 一般预算支出'!I11</f>
        <v>0</v>
      </c>
      <c r="J10" s="476">
        <f>'13 一般预算支出'!J11</f>
        <v>0</v>
      </c>
      <c r="K10" s="476">
        <f>'13 一般预算支出'!K11</f>
        <v>0</v>
      </c>
      <c r="L10" s="476">
        <f>'13 一般预算支出'!L11</f>
        <v>0</v>
      </c>
      <c r="M10" s="476">
        <f>'13 一般预算支出'!M11</f>
        <v>0</v>
      </c>
      <c r="N10" s="476">
        <f>'13 一般预算支出'!N11</f>
        <v>0</v>
      </c>
      <c r="O10" s="476">
        <f>'13 一般预算支出'!O11</f>
        <v>0</v>
      </c>
      <c r="P10" s="476">
        <f>'13 一般预算支出'!P11</f>
        <v>0</v>
      </c>
      <c r="Q10" s="476">
        <f>'13 一般预算支出'!Q11</f>
        <v>0</v>
      </c>
      <c r="R10" s="476">
        <f>'13 一般预算支出'!R11</f>
        <v>0</v>
      </c>
      <c r="S10" s="476">
        <f>'13 一般预算支出'!S10</f>
        <v>0</v>
      </c>
      <c r="T10" s="496">
        <f>'13 一般预算支出'!R11</f>
        <v>0</v>
      </c>
    </row>
    <row r="11" spans="1:20" ht="22.5" customHeight="1">
      <c r="A11" s="431" t="str">
        <f>MID('21 项目明细表'!A9,1,3)</f>
        <v>201</v>
      </c>
      <c r="B11" s="431" t="str">
        <f>'13 一般预算支出'!B12</f>
        <v>29</v>
      </c>
      <c r="C11" s="431" t="str">
        <f>'13 一般预算支出'!C12</f>
        <v>99</v>
      </c>
      <c r="D11" s="477" t="str">
        <f>'21 项目明细表'!D9</f>
        <v>其他群众团体事务支出</v>
      </c>
      <c r="E11" s="478">
        <f>J11</f>
        <v>13</v>
      </c>
      <c r="F11" s="478"/>
      <c r="G11" s="478"/>
      <c r="H11" s="478"/>
      <c r="I11" s="478"/>
      <c r="J11" s="478">
        <f>SUM(K11:Q11)</f>
        <v>13</v>
      </c>
      <c r="K11" s="478">
        <f>'13 一般预算支出'!K12</f>
        <v>13</v>
      </c>
      <c r="L11" s="478">
        <f>'13 一般预算支出'!L12</f>
        <v>0</v>
      </c>
      <c r="M11" s="478">
        <f>'13 一般预算支出'!M12</f>
        <v>0</v>
      </c>
      <c r="N11" s="478">
        <f>'13 一般预算支出'!N12</f>
        <v>0</v>
      </c>
      <c r="O11" s="478">
        <f>'13 一般预算支出'!O12</f>
        <v>0</v>
      </c>
      <c r="P11" s="478">
        <f>'13 一般预算支出'!P12</f>
        <v>0</v>
      </c>
      <c r="Q11" s="478">
        <f>'13 一般预算支出'!Q12</f>
        <v>0</v>
      </c>
      <c r="R11" s="478"/>
      <c r="S11" s="478"/>
      <c r="T11" s="497">
        <f>'13 一般预算支出'!T11</f>
        <v>0</v>
      </c>
    </row>
    <row r="12" spans="1:20" ht="18.75" customHeight="1">
      <c r="A12" s="479"/>
      <c r="B12" s="479"/>
      <c r="C12" s="479"/>
      <c r="D12" s="480"/>
      <c r="E12" s="481"/>
      <c r="F12" s="481"/>
      <c r="G12" s="481"/>
      <c r="H12" s="481"/>
      <c r="I12" s="481"/>
      <c r="J12" s="481"/>
      <c r="K12" s="481"/>
      <c r="L12" s="481"/>
      <c r="M12" s="481"/>
      <c r="N12" s="481"/>
      <c r="O12" s="481"/>
      <c r="P12" s="481"/>
      <c r="Q12" s="498"/>
      <c r="R12" s="499"/>
      <c r="S12" s="499"/>
      <c r="T12" s="499"/>
    </row>
    <row r="13" spans="1:20" ht="18.75" customHeight="1">
      <c r="A13" s="479"/>
      <c r="B13" s="479"/>
      <c r="C13" s="479"/>
      <c r="D13" s="480"/>
      <c r="E13" s="481"/>
      <c r="F13" s="481"/>
      <c r="G13" s="481"/>
      <c r="H13" s="481"/>
      <c r="I13" s="481"/>
      <c r="J13" s="481"/>
      <c r="K13" s="481"/>
      <c r="L13" s="481"/>
      <c r="M13" s="481"/>
      <c r="N13" s="481"/>
      <c r="O13" s="481"/>
      <c r="P13" s="481"/>
      <c r="Q13" s="498"/>
      <c r="R13" s="499"/>
      <c r="S13" s="499"/>
      <c r="T13" s="499"/>
    </row>
    <row r="14" spans="4:20" ht="18.75" customHeight="1">
      <c r="D14" s="480"/>
      <c r="E14" s="481"/>
      <c r="G14" s="481"/>
      <c r="H14" s="481"/>
      <c r="I14" s="481"/>
      <c r="J14" s="481"/>
      <c r="K14" s="481"/>
      <c r="L14" s="481"/>
      <c r="M14" s="481"/>
      <c r="N14" s="481"/>
      <c r="O14" s="481"/>
      <c r="P14" s="481"/>
      <c r="Q14" s="498"/>
      <c r="R14" s="499"/>
      <c r="S14" s="499"/>
      <c r="T14" s="499"/>
    </row>
    <row r="15" spans="4:19" ht="18.75" customHeight="1">
      <c r="D15" s="480"/>
      <c r="E15" s="481"/>
      <c r="I15" s="481"/>
      <c r="J15" s="481"/>
      <c r="K15" s="481"/>
      <c r="L15" s="481"/>
      <c r="M15" s="481"/>
      <c r="N15" s="481"/>
      <c r="O15" s="481"/>
      <c r="P15" s="481"/>
      <c r="Q15" s="498"/>
      <c r="R15" s="499"/>
      <c r="S15" s="499"/>
    </row>
    <row r="16" spans="5:19" ht="18.75" customHeight="1">
      <c r="E16" s="481"/>
      <c r="I16" s="481"/>
      <c r="K16" s="481"/>
      <c r="L16" s="481"/>
      <c r="M16" s="481"/>
      <c r="N16" s="481"/>
      <c r="O16" s="481"/>
      <c r="P16" s="481"/>
      <c r="Q16" s="498"/>
      <c r="R16" s="499"/>
      <c r="S16" s="499"/>
    </row>
    <row r="17" spans="5:18" ht="18.75" customHeight="1">
      <c r="E17" s="481"/>
      <c r="N17" s="481"/>
      <c r="O17" s="481"/>
      <c r="P17" s="481"/>
      <c r="R17" s="499"/>
    </row>
    <row r="18" spans="5:16" ht="18.75" customHeight="1">
      <c r="E18" s="481"/>
      <c r="N18" s="481"/>
      <c r="O18" s="481"/>
      <c r="P18" s="481"/>
    </row>
    <row r="19" spans="1:21" ht="18.75" customHeight="1">
      <c r="A19"/>
      <c r="B19"/>
      <c r="C19"/>
      <c r="D19"/>
      <c r="E19"/>
      <c r="N19" s="481"/>
      <c r="O19"/>
      <c r="P19"/>
      <c r="Q19"/>
      <c r="R19"/>
      <c r="S19"/>
      <c r="T19"/>
      <c r="U19"/>
    </row>
    <row r="20" spans="1:21" ht="18.75" customHeight="1">
      <c r="A20"/>
      <c r="B20"/>
      <c r="C20"/>
      <c r="D20"/>
      <c r="E20"/>
      <c r="F20" s="481"/>
      <c r="O20"/>
      <c r="P20"/>
      <c r="Q20"/>
      <c r="R20"/>
      <c r="S20"/>
      <c r="T20"/>
      <c r="U20"/>
    </row>
  </sheetData>
  <sheetProtection sheet="1" formatCells="0" formatColumns="0" formatRows="0"/>
  <mergeCells count="24">
    <mergeCell ref="A2:T2"/>
    <mergeCell ref="A3:D3"/>
    <mergeCell ref="S3:T3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"/>
  <sheetViews>
    <sheetView showGridLines="0" showZeros="0" workbookViewId="0" topLeftCell="A1">
      <selection activeCell="G11" sqref="G11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15.375" style="0" customWidth="1"/>
    <col min="5" max="5" width="10.625" style="0" customWidth="1"/>
    <col min="6" max="9" width="7.25390625" style="0" customWidth="1"/>
    <col min="10" max="10" width="8.75390625" style="0" customWidth="1"/>
    <col min="11" max="11" width="9.25390625" style="0" customWidth="1"/>
    <col min="12" max="20" width="7.25390625" style="0" customWidth="1"/>
  </cols>
  <sheetData>
    <row r="1" spans="1:20" ht="14.2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433" t="s">
        <v>117</v>
      </c>
    </row>
    <row r="2" spans="1:20" ht="24.75" customHeight="1">
      <c r="A2" s="157" t="s">
        <v>118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</row>
    <row r="3" spans="1:20" ht="19.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453" t="s">
        <v>78</v>
      </c>
      <c r="T3" s="453"/>
    </row>
    <row r="4" spans="1:20" ht="27.75" customHeight="1">
      <c r="A4" s="73" t="s">
        <v>93</v>
      </c>
      <c r="B4" s="74"/>
      <c r="C4" s="75"/>
      <c r="D4" s="76" t="s">
        <v>94</v>
      </c>
      <c r="E4" s="76" t="s">
        <v>95</v>
      </c>
      <c r="F4" s="77" t="s">
        <v>119</v>
      </c>
      <c r="G4" s="77" t="s">
        <v>120</v>
      </c>
      <c r="H4" s="77" t="s">
        <v>121</v>
      </c>
      <c r="I4" s="77" t="s">
        <v>122</v>
      </c>
      <c r="J4" s="77" t="s">
        <v>123</v>
      </c>
      <c r="K4" s="77" t="s">
        <v>124</v>
      </c>
      <c r="L4" s="77" t="s">
        <v>111</v>
      </c>
      <c r="M4" s="77" t="s">
        <v>125</v>
      </c>
      <c r="N4" s="77" t="s">
        <v>109</v>
      </c>
      <c r="O4" s="77" t="s">
        <v>113</v>
      </c>
      <c r="P4" s="77" t="s">
        <v>112</v>
      </c>
      <c r="Q4" s="77" t="s">
        <v>126</v>
      </c>
      <c r="R4" s="77" t="s">
        <v>127</v>
      </c>
      <c r="S4" s="77" t="s">
        <v>128</v>
      </c>
      <c r="T4" s="77" t="s">
        <v>116</v>
      </c>
    </row>
    <row r="5" spans="1:20" ht="13.5" customHeight="1">
      <c r="A5" s="76" t="s">
        <v>96</v>
      </c>
      <c r="B5" s="76" t="s">
        <v>97</v>
      </c>
      <c r="C5" s="76" t="s">
        <v>98</v>
      </c>
      <c r="D5" s="78"/>
      <c r="E5" s="78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1:20" ht="18" customHeight="1">
      <c r="A6" s="79"/>
      <c r="B6" s="79"/>
      <c r="C6" s="79"/>
      <c r="D6" s="79"/>
      <c r="E6" s="79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</row>
    <row r="7" spans="1:27" ht="18" customHeight="1">
      <c r="A7" s="442" t="s">
        <v>99</v>
      </c>
      <c r="B7" s="442" t="s">
        <v>99</v>
      </c>
      <c r="C7" s="442" t="s">
        <v>99</v>
      </c>
      <c r="D7" s="442" t="s">
        <v>99</v>
      </c>
      <c r="E7" s="442">
        <v>1</v>
      </c>
      <c r="F7" s="442">
        <v>2</v>
      </c>
      <c r="G7" s="442">
        <v>3</v>
      </c>
      <c r="H7" s="442">
        <v>4</v>
      </c>
      <c r="I7" s="442">
        <v>5</v>
      </c>
      <c r="J7" s="442">
        <v>6</v>
      </c>
      <c r="K7" s="442">
        <v>7</v>
      </c>
      <c r="L7" s="442">
        <v>8</v>
      </c>
      <c r="M7" s="442">
        <v>9</v>
      </c>
      <c r="N7" s="442">
        <v>10</v>
      </c>
      <c r="O7" s="442">
        <v>11</v>
      </c>
      <c r="P7" s="442">
        <v>12</v>
      </c>
      <c r="Q7" s="442">
        <v>13</v>
      </c>
      <c r="R7" s="442">
        <v>14</v>
      </c>
      <c r="S7" s="442">
        <v>15</v>
      </c>
      <c r="T7" s="442">
        <v>16</v>
      </c>
      <c r="U7" s="454"/>
      <c r="V7" s="454"/>
      <c r="W7" s="454"/>
      <c r="X7" s="454"/>
      <c r="Y7" s="454"/>
      <c r="Z7" s="454"/>
      <c r="AA7" s="455"/>
    </row>
    <row r="8" spans="1:27" ht="22.5" customHeight="1">
      <c r="A8" s="429" t="str">
        <f>'15 一般-工资福利（部门预算）'!A8</f>
        <v>201</v>
      </c>
      <c r="B8" s="430"/>
      <c r="C8" s="431"/>
      <c r="D8" s="432" t="str">
        <f>'15 一般-工资福利（部门预算）'!D8</f>
        <v>一般公共服务支出</v>
      </c>
      <c r="E8" s="81">
        <f>E9</f>
        <v>91.55999999999999</v>
      </c>
      <c r="F8" s="81">
        <f aca="true" t="shared" si="0" ref="F8:T8">F9</f>
        <v>66.6</v>
      </c>
      <c r="G8" s="81">
        <f t="shared" si="0"/>
        <v>24.96</v>
      </c>
      <c r="H8" s="81">
        <f t="shared" si="0"/>
        <v>0</v>
      </c>
      <c r="I8" s="81">
        <f t="shared" si="0"/>
        <v>0</v>
      </c>
      <c r="J8" s="81">
        <f t="shared" si="0"/>
        <v>0</v>
      </c>
      <c r="K8" s="81">
        <f t="shared" si="0"/>
        <v>0</v>
      </c>
      <c r="L8" s="81">
        <f t="shared" si="0"/>
        <v>0</v>
      </c>
      <c r="M8" s="81">
        <f t="shared" si="0"/>
        <v>0</v>
      </c>
      <c r="N8" s="81">
        <f t="shared" si="0"/>
        <v>0</v>
      </c>
      <c r="O8" s="81">
        <f t="shared" si="0"/>
        <v>0</v>
      </c>
      <c r="P8" s="81">
        <f t="shared" si="0"/>
        <v>0</v>
      </c>
      <c r="Q8" s="81">
        <f t="shared" si="0"/>
        <v>0</v>
      </c>
      <c r="R8" s="81">
        <f t="shared" si="0"/>
        <v>0</v>
      </c>
      <c r="S8" s="81">
        <f t="shared" si="0"/>
        <v>0</v>
      </c>
      <c r="T8" s="82">
        <f t="shared" si="0"/>
        <v>0</v>
      </c>
      <c r="U8" s="455"/>
      <c r="V8" s="455"/>
      <c r="W8" s="455"/>
      <c r="X8" s="455"/>
      <c r="Y8" s="455"/>
      <c r="Z8" s="455"/>
      <c r="AA8" s="455"/>
    </row>
    <row r="9" spans="1:20" ht="22.5" customHeight="1">
      <c r="A9" s="429" t="str">
        <f>'15 一般-工资福利（部门预算）'!A9</f>
        <v>201</v>
      </c>
      <c r="B9" s="429" t="str">
        <f>'15 一般-工资福利（部门预算）'!B9</f>
        <v>29</v>
      </c>
      <c r="C9" s="431"/>
      <c r="D9" s="432" t="str">
        <f>'15 一般-工资福利（部门预算）'!D9</f>
        <v>群众团体事务</v>
      </c>
      <c r="E9" s="81">
        <f>E10+E11</f>
        <v>91.55999999999999</v>
      </c>
      <c r="F9" s="81">
        <f aca="true" t="shared" si="1" ref="F9:T9">F10+F11</f>
        <v>66.6</v>
      </c>
      <c r="G9" s="81">
        <f t="shared" si="1"/>
        <v>24.96</v>
      </c>
      <c r="H9" s="81">
        <f t="shared" si="1"/>
        <v>0</v>
      </c>
      <c r="I9" s="81">
        <f t="shared" si="1"/>
        <v>0</v>
      </c>
      <c r="J9" s="81">
        <f t="shared" si="1"/>
        <v>0</v>
      </c>
      <c r="K9" s="81">
        <f t="shared" si="1"/>
        <v>0</v>
      </c>
      <c r="L9" s="81">
        <f t="shared" si="1"/>
        <v>0</v>
      </c>
      <c r="M9" s="81">
        <f t="shared" si="1"/>
        <v>0</v>
      </c>
      <c r="N9" s="81">
        <f t="shared" si="1"/>
        <v>0</v>
      </c>
      <c r="O9" s="81">
        <f t="shared" si="1"/>
        <v>0</v>
      </c>
      <c r="P9" s="81">
        <f t="shared" si="1"/>
        <v>0</v>
      </c>
      <c r="Q9" s="81">
        <f t="shared" si="1"/>
        <v>0</v>
      </c>
      <c r="R9" s="81">
        <f t="shared" si="1"/>
        <v>0</v>
      </c>
      <c r="S9" s="81">
        <f t="shared" si="1"/>
        <v>0</v>
      </c>
      <c r="T9" s="81">
        <f t="shared" si="1"/>
        <v>0</v>
      </c>
    </row>
    <row r="10" spans="1:20" s="25" customFormat="1" ht="22.5" customHeight="1">
      <c r="A10" s="429" t="str">
        <f>'15 一般-工资福利（部门预算）'!A10</f>
        <v>201</v>
      </c>
      <c r="B10" s="429" t="str">
        <f>'15 一般-工资福利（部门预算）'!B10</f>
        <v>29</v>
      </c>
      <c r="C10" s="429" t="str">
        <f>'15 一般-工资福利（部门预算）'!C10</f>
        <v>01</v>
      </c>
      <c r="D10" s="432" t="str">
        <f>'15 一般-工资福利（部门预算）'!D10</f>
        <v>行政运行</v>
      </c>
      <c r="E10" s="82">
        <f>SUM(F10:T10)</f>
        <v>78.55999999999999</v>
      </c>
      <c r="F10" s="82">
        <f>'13 一般预算支出'!G11</f>
        <v>66.6</v>
      </c>
      <c r="G10" s="82">
        <f>'4 支出分类（部门预算）'!H10</f>
        <v>11.959999999999999</v>
      </c>
      <c r="H10" s="82">
        <f>'13 一般预算支出'!P11</f>
        <v>0</v>
      </c>
      <c r="I10" s="82">
        <f>'13 一般预算支出'!O11</f>
        <v>0</v>
      </c>
      <c r="J10" s="82"/>
      <c r="K10" s="82">
        <f>'13 一般预算支出'!L11</f>
        <v>0</v>
      </c>
      <c r="L10" s="82">
        <f>'13 一般预算支出'!M11</f>
        <v>0</v>
      </c>
      <c r="M10" s="82">
        <f>'13 一般预算支出'!N11</f>
        <v>0</v>
      </c>
      <c r="N10" s="82">
        <f>'13 一般预算支出'!I11</f>
        <v>0</v>
      </c>
      <c r="O10" s="82">
        <f>'13 一般预算支出'!P11</f>
        <v>0</v>
      </c>
      <c r="P10" s="83">
        <f>'13 一般预算支出'!Q11</f>
        <v>0</v>
      </c>
      <c r="Q10" s="83">
        <f>'13 一般预算支出'!R11</f>
        <v>0</v>
      </c>
      <c r="R10" s="83">
        <f>'13 一般预算支出'!S10</f>
        <v>0</v>
      </c>
      <c r="S10" s="83">
        <f>'13 一般预算支出'!T10</f>
        <v>0</v>
      </c>
      <c r="T10" s="83">
        <f>'13 一般预算支出'!U10</f>
        <v>0</v>
      </c>
    </row>
    <row r="11" spans="1:20" ht="21" customHeight="1">
      <c r="A11" s="452" t="str">
        <f>'4 支出分类（部门预算）'!A11</f>
        <v>201</v>
      </c>
      <c r="B11" s="452" t="str">
        <f>'4 支出分类（部门预算）'!B11</f>
        <v>29</v>
      </c>
      <c r="C11" s="452" t="str">
        <f>'4 支出分类（部门预算）'!C11</f>
        <v>99</v>
      </c>
      <c r="D11" s="452" t="str">
        <f>'4 支出分类（部门预算）'!D11</f>
        <v>其他群众团体事务支出</v>
      </c>
      <c r="E11" s="82">
        <f>SUM(F11:T11)</f>
        <v>13</v>
      </c>
      <c r="F11" s="82"/>
      <c r="G11" s="452">
        <f>'13 一般预算支出'!K12</f>
        <v>13</v>
      </c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</row>
  </sheetData>
  <sheetProtection sheet="1"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77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8"/>
  <sheetViews>
    <sheetView showGridLines="0" showZeros="0" workbookViewId="0" topLeftCell="A1">
      <selection activeCell="S22" sqref="S22"/>
    </sheetView>
  </sheetViews>
  <sheetFormatPr defaultColWidth="6.75390625" defaultRowHeight="22.5" customHeight="1"/>
  <cols>
    <col min="1" max="3" width="3.625" style="434" customWidth="1"/>
    <col min="4" max="4" width="19.50390625" style="434" customWidth="1"/>
    <col min="5" max="5" width="9.00390625" style="434" customWidth="1"/>
    <col min="6" max="6" width="8.50390625" style="434" customWidth="1"/>
    <col min="7" max="11" width="7.50390625" style="434" customWidth="1"/>
    <col min="12" max="12" width="7.50390625" style="435" customWidth="1"/>
    <col min="13" max="13" width="8.50390625" style="434" customWidth="1"/>
    <col min="14" max="22" width="7.50390625" style="434" customWidth="1"/>
    <col min="23" max="23" width="8.125" style="434" customWidth="1"/>
    <col min="24" max="26" width="7.50390625" style="434" customWidth="1"/>
    <col min="27" max="16384" width="6.75390625" style="434" customWidth="1"/>
  </cols>
  <sheetData>
    <row r="1" spans="2:27" ht="22.5" customHeight="1">
      <c r="B1" s="436"/>
      <c r="C1" s="436"/>
      <c r="D1" s="436"/>
      <c r="E1" s="436"/>
      <c r="F1" s="436"/>
      <c r="G1" s="436"/>
      <c r="H1" s="436"/>
      <c r="I1" s="436"/>
      <c r="J1" s="436"/>
      <c r="K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Z1" s="447" t="s">
        <v>129</v>
      </c>
      <c r="AA1" s="448"/>
    </row>
    <row r="2" spans="1:26" ht="22.5" customHeight="1">
      <c r="A2" s="437" t="s">
        <v>130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</row>
    <row r="3" spans="1:27" ht="22.5" customHeight="1">
      <c r="A3" s="438"/>
      <c r="B3" s="438"/>
      <c r="C3" s="438"/>
      <c r="D3" s="439"/>
      <c r="E3" s="439"/>
      <c r="F3" s="439"/>
      <c r="G3" s="439"/>
      <c r="H3" s="439"/>
      <c r="I3" s="439"/>
      <c r="J3" s="439"/>
      <c r="K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Y3" s="449" t="s">
        <v>78</v>
      </c>
      <c r="Z3" s="449"/>
      <c r="AA3" s="450"/>
    </row>
    <row r="4" spans="1:26" ht="27" customHeight="1">
      <c r="A4" s="419" t="s">
        <v>93</v>
      </c>
      <c r="B4" s="419"/>
      <c r="C4" s="419"/>
      <c r="D4" s="440" t="s">
        <v>94</v>
      </c>
      <c r="E4" s="440" t="s">
        <v>95</v>
      </c>
      <c r="F4" s="441" t="s">
        <v>131</v>
      </c>
      <c r="G4" s="441"/>
      <c r="H4" s="441"/>
      <c r="I4" s="441"/>
      <c r="J4" s="441"/>
      <c r="K4" s="441"/>
      <c r="L4" s="441"/>
      <c r="M4" s="441"/>
      <c r="N4" s="441" t="s">
        <v>132</v>
      </c>
      <c r="O4" s="441"/>
      <c r="P4" s="441"/>
      <c r="Q4" s="441"/>
      <c r="R4" s="441"/>
      <c r="S4" s="441"/>
      <c r="T4" s="441"/>
      <c r="U4" s="441"/>
      <c r="V4" s="316" t="s">
        <v>133</v>
      </c>
      <c r="W4" s="440" t="s">
        <v>134</v>
      </c>
      <c r="X4" s="440"/>
      <c r="Y4" s="440"/>
      <c r="Z4" s="440"/>
    </row>
    <row r="5" spans="1:26" ht="27" customHeight="1">
      <c r="A5" s="440" t="s">
        <v>96</v>
      </c>
      <c r="B5" s="440" t="s">
        <v>97</v>
      </c>
      <c r="C5" s="440" t="s">
        <v>98</v>
      </c>
      <c r="D5" s="440"/>
      <c r="E5" s="440"/>
      <c r="F5" s="440" t="s">
        <v>79</v>
      </c>
      <c r="G5" s="440" t="s">
        <v>135</v>
      </c>
      <c r="H5" s="440" t="s">
        <v>136</v>
      </c>
      <c r="I5" s="440" t="s">
        <v>137</v>
      </c>
      <c r="J5" s="440" t="s">
        <v>138</v>
      </c>
      <c r="K5" s="313" t="s">
        <v>139</v>
      </c>
      <c r="L5" s="440" t="s">
        <v>140</v>
      </c>
      <c r="M5" s="440" t="s">
        <v>141</v>
      </c>
      <c r="N5" s="440" t="s">
        <v>79</v>
      </c>
      <c r="O5" s="440" t="s">
        <v>142</v>
      </c>
      <c r="P5" s="440" t="s">
        <v>143</v>
      </c>
      <c r="Q5" s="440" t="s">
        <v>144</v>
      </c>
      <c r="R5" s="313" t="s">
        <v>145</v>
      </c>
      <c r="S5" s="440" t="s">
        <v>146</v>
      </c>
      <c r="T5" s="440" t="s">
        <v>147</v>
      </c>
      <c r="U5" s="440" t="s">
        <v>148</v>
      </c>
      <c r="V5" s="317"/>
      <c r="W5" s="440" t="s">
        <v>79</v>
      </c>
      <c r="X5" s="440" t="s">
        <v>149</v>
      </c>
      <c r="Y5" s="440" t="s">
        <v>150</v>
      </c>
      <c r="Z5" s="440" t="s">
        <v>134</v>
      </c>
    </row>
    <row r="6" spans="1:26" ht="27" customHeight="1">
      <c r="A6" s="440"/>
      <c r="B6" s="440"/>
      <c r="C6" s="440"/>
      <c r="D6" s="440"/>
      <c r="E6" s="440"/>
      <c r="F6" s="440"/>
      <c r="G6" s="440"/>
      <c r="H6" s="440"/>
      <c r="I6" s="440"/>
      <c r="J6" s="440"/>
      <c r="K6" s="313"/>
      <c r="L6" s="440"/>
      <c r="M6" s="440"/>
      <c r="N6" s="440"/>
      <c r="O6" s="440"/>
      <c r="P6" s="440"/>
      <c r="Q6" s="440"/>
      <c r="R6" s="313"/>
      <c r="S6" s="440"/>
      <c r="T6" s="440"/>
      <c r="U6" s="440"/>
      <c r="V6" s="318"/>
      <c r="W6" s="440"/>
      <c r="X6" s="440"/>
      <c r="Y6" s="440"/>
      <c r="Z6" s="440"/>
    </row>
    <row r="7" spans="1:26" ht="22.5" customHeight="1">
      <c r="A7" s="442" t="s">
        <v>99</v>
      </c>
      <c r="B7" s="442" t="s">
        <v>99</v>
      </c>
      <c r="C7" s="442" t="s">
        <v>99</v>
      </c>
      <c r="D7" s="442" t="s">
        <v>99</v>
      </c>
      <c r="E7" s="442">
        <v>1</v>
      </c>
      <c r="F7" s="442">
        <v>2</v>
      </c>
      <c r="G7" s="442">
        <v>3</v>
      </c>
      <c r="H7" s="442">
        <v>4</v>
      </c>
      <c r="I7" s="442">
        <v>5</v>
      </c>
      <c r="J7" s="442">
        <v>6</v>
      </c>
      <c r="K7" s="442">
        <v>7</v>
      </c>
      <c r="L7" s="442">
        <v>8</v>
      </c>
      <c r="M7" s="442">
        <v>9</v>
      </c>
      <c r="N7" s="442">
        <v>10</v>
      </c>
      <c r="O7" s="442">
        <v>11</v>
      </c>
      <c r="P7" s="442">
        <v>12</v>
      </c>
      <c r="Q7" s="442">
        <v>13</v>
      </c>
      <c r="R7" s="442">
        <v>14</v>
      </c>
      <c r="S7" s="442">
        <v>15</v>
      </c>
      <c r="T7" s="442">
        <v>16</v>
      </c>
      <c r="U7" s="442">
        <v>17</v>
      </c>
      <c r="V7" s="442">
        <v>18</v>
      </c>
      <c r="W7" s="442">
        <v>19</v>
      </c>
      <c r="X7" s="442">
        <v>20</v>
      </c>
      <c r="Y7" s="442">
        <v>21</v>
      </c>
      <c r="Z7" s="442">
        <v>22</v>
      </c>
    </row>
    <row r="8" spans="1:26" ht="22.5" customHeight="1">
      <c r="A8" s="429" t="str">
        <f>'15 一般-工资福利（部门预算）'!A8</f>
        <v>201</v>
      </c>
      <c r="B8" s="430"/>
      <c r="C8" s="431"/>
      <c r="D8" s="432" t="str">
        <f>'15 一般-工资福利（部门预算）'!D8</f>
        <v>一般公共服务支出</v>
      </c>
      <c r="E8" s="443">
        <f>E9</f>
        <v>66.6</v>
      </c>
      <c r="F8" s="443">
        <f aca="true" t="shared" si="0" ref="F8:Z9">F9</f>
        <v>51.3</v>
      </c>
      <c r="G8" s="443">
        <f t="shared" si="0"/>
        <v>27.3</v>
      </c>
      <c r="H8" s="443">
        <f t="shared" si="0"/>
        <v>0</v>
      </c>
      <c r="I8" s="443">
        <f t="shared" si="0"/>
        <v>15.6</v>
      </c>
      <c r="J8" s="443">
        <f t="shared" si="0"/>
        <v>0</v>
      </c>
      <c r="K8" s="443">
        <f t="shared" si="0"/>
        <v>0</v>
      </c>
      <c r="L8" s="443">
        <f t="shared" si="0"/>
        <v>8.4</v>
      </c>
      <c r="M8" s="443">
        <f t="shared" si="0"/>
        <v>0</v>
      </c>
      <c r="N8" s="443">
        <f t="shared" si="0"/>
        <v>10.4</v>
      </c>
      <c r="O8" s="443">
        <f t="shared" si="0"/>
        <v>6.79</v>
      </c>
      <c r="P8" s="443">
        <f t="shared" si="0"/>
        <v>3.18</v>
      </c>
      <c r="Q8" s="443">
        <f t="shared" si="0"/>
        <v>0</v>
      </c>
      <c r="R8" s="443">
        <f t="shared" si="0"/>
        <v>0</v>
      </c>
      <c r="S8" s="443">
        <f t="shared" si="0"/>
        <v>0.43</v>
      </c>
      <c r="T8" s="443">
        <f t="shared" si="0"/>
        <v>0</v>
      </c>
      <c r="U8" s="443">
        <f t="shared" si="0"/>
        <v>0</v>
      </c>
      <c r="V8" s="443">
        <f t="shared" si="0"/>
        <v>4.9</v>
      </c>
      <c r="W8" s="443">
        <f t="shared" si="0"/>
        <v>0</v>
      </c>
      <c r="X8" s="443">
        <f t="shared" si="0"/>
        <v>0</v>
      </c>
      <c r="Y8" s="443">
        <f t="shared" si="0"/>
        <v>0</v>
      </c>
      <c r="Z8" s="443">
        <f t="shared" si="0"/>
        <v>0</v>
      </c>
    </row>
    <row r="9" spans="1:26" ht="22.5" customHeight="1">
      <c r="A9" s="429" t="str">
        <f>'15 一般-工资福利（部门预算）'!A9</f>
        <v>201</v>
      </c>
      <c r="B9" s="429" t="str">
        <f>'15 一般-工资福利（部门预算）'!B9</f>
        <v>29</v>
      </c>
      <c r="C9" s="431"/>
      <c r="D9" s="432" t="str">
        <f>'15 一般-工资福利（部门预算）'!D9</f>
        <v>群众团体事务</v>
      </c>
      <c r="E9" s="443">
        <f>E10</f>
        <v>66.6</v>
      </c>
      <c r="F9" s="443">
        <f t="shared" si="0"/>
        <v>51.3</v>
      </c>
      <c r="G9" s="443">
        <f t="shared" si="0"/>
        <v>27.3</v>
      </c>
      <c r="H9" s="443">
        <f t="shared" si="0"/>
        <v>0</v>
      </c>
      <c r="I9" s="443">
        <f t="shared" si="0"/>
        <v>15.6</v>
      </c>
      <c r="J9" s="443">
        <f t="shared" si="0"/>
        <v>0</v>
      </c>
      <c r="K9" s="443">
        <f t="shared" si="0"/>
        <v>0</v>
      </c>
      <c r="L9" s="443">
        <f t="shared" si="0"/>
        <v>8.4</v>
      </c>
      <c r="M9" s="443">
        <f t="shared" si="0"/>
        <v>0</v>
      </c>
      <c r="N9" s="443">
        <f t="shared" si="0"/>
        <v>10.4</v>
      </c>
      <c r="O9" s="443">
        <f t="shared" si="0"/>
        <v>6.79</v>
      </c>
      <c r="P9" s="443">
        <f t="shared" si="0"/>
        <v>3.18</v>
      </c>
      <c r="Q9" s="443">
        <f t="shared" si="0"/>
        <v>0</v>
      </c>
      <c r="R9" s="443">
        <f t="shared" si="0"/>
        <v>0</v>
      </c>
      <c r="S9" s="443">
        <f t="shared" si="0"/>
        <v>0.43</v>
      </c>
      <c r="T9" s="443">
        <f t="shared" si="0"/>
        <v>0</v>
      </c>
      <c r="U9" s="443">
        <f t="shared" si="0"/>
        <v>0</v>
      </c>
      <c r="V9" s="443">
        <f t="shared" si="0"/>
        <v>4.9</v>
      </c>
      <c r="W9" s="443">
        <f t="shared" si="0"/>
        <v>0</v>
      </c>
      <c r="X9" s="443">
        <f t="shared" si="0"/>
        <v>0</v>
      </c>
      <c r="Y9" s="443">
        <f t="shared" si="0"/>
        <v>0</v>
      </c>
      <c r="Z9" s="443">
        <f t="shared" si="0"/>
        <v>0</v>
      </c>
    </row>
    <row r="10" spans="1:255" s="25" customFormat="1" ht="22.5" customHeight="1">
      <c r="A10" s="429" t="str">
        <f>'15 一般-工资福利（部门预算）'!A10</f>
        <v>201</v>
      </c>
      <c r="B10" s="429" t="str">
        <f>'15 一般-工资福利（部门预算）'!B10</f>
        <v>29</v>
      </c>
      <c r="C10" s="429" t="str">
        <f>'15 一般-工资福利（部门预算）'!C10</f>
        <v>01</v>
      </c>
      <c r="D10" s="432" t="str">
        <f>'15 一般-工资福利（部门预算）'!D10</f>
        <v>行政运行</v>
      </c>
      <c r="E10" s="444">
        <f>'15 一般-工资福利（部门预算）'!E10</f>
        <v>66.6</v>
      </c>
      <c r="F10" s="444">
        <f>'15 一般-工资福利（部门预算）'!F10</f>
        <v>51.3</v>
      </c>
      <c r="G10" s="444">
        <f>'15 一般-工资福利（部门预算）'!G10</f>
        <v>27.3</v>
      </c>
      <c r="H10" s="444">
        <f>'15 一般-工资福利（部门预算）'!H10</f>
        <v>0</v>
      </c>
      <c r="I10" s="444">
        <f>'15 一般-工资福利（部门预算）'!I10</f>
        <v>15.6</v>
      </c>
      <c r="J10" s="444">
        <f>'15 一般-工资福利（部门预算）'!J10</f>
        <v>0</v>
      </c>
      <c r="K10" s="444">
        <f>'15 一般-工资福利（部门预算）'!K10</f>
        <v>0</v>
      </c>
      <c r="L10" s="444">
        <f>'15 一般-工资福利（部门预算）'!L10</f>
        <v>8.4</v>
      </c>
      <c r="M10" s="444">
        <f>'15 一般-工资福利（部门预算）'!M10</f>
        <v>0</v>
      </c>
      <c r="N10" s="444">
        <f>'15 一般-工资福利（部门预算）'!N10</f>
        <v>10.4</v>
      </c>
      <c r="O10" s="444">
        <f>'15 一般-工资福利（部门预算）'!O10</f>
        <v>6.79</v>
      </c>
      <c r="P10" s="444">
        <f>'15 一般-工资福利（部门预算）'!P10</f>
        <v>3.18</v>
      </c>
      <c r="Q10" s="444">
        <f>'15 一般-工资福利（部门预算）'!Q10</f>
        <v>0</v>
      </c>
      <c r="R10" s="444">
        <f>'15 一般-工资福利（部门预算）'!R10</f>
        <v>0</v>
      </c>
      <c r="S10" s="444">
        <f>'15 一般-工资福利（部门预算）'!S10</f>
        <v>0.43</v>
      </c>
      <c r="T10" s="444">
        <f>'15 一般-工资福利（部门预算）'!T10</f>
        <v>0</v>
      </c>
      <c r="U10" s="444">
        <f>'15 一般-工资福利（部门预算）'!U10</f>
        <v>0</v>
      </c>
      <c r="V10" s="444">
        <f>'15 一般-工资福利（部门预算）'!V10</f>
        <v>4.9</v>
      </c>
      <c r="W10" s="444">
        <f>'15 一般-工资福利（部门预算）'!W10</f>
        <v>0</v>
      </c>
      <c r="X10" s="444">
        <f>'15 一般-工资福利（部门预算）'!X10</f>
        <v>0</v>
      </c>
      <c r="Y10" s="444">
        <f>'15 一般-工资福利（部门预算）'!Y10</f>
        <v>0</v>
      </c>
      <c r="Z10" s="444">
        <f>'15 一般-工资福利（部门预算）'!Z10</f>
        <v>0</v>
      </c>
      <c r="AA10" s="451"/>
      <c r="AB10" s="451"/>
      <c r="AC10" s="451"/>
      <c r="AD10" s="451"/>
      <c r="AE10" s="451"/>
      <c r="AF10" s="451"/>
      <c r="AG10" s="451"/>
      <c r="AH10" s="451"/>
      <c r="AI10" s="451"/>
      <c r="AJ10" s="451"/>
      <c r="AK10" s="451"/>
      <c r="AL10" s="451"/>
      <c r="AM10" s="451"/>
      <c r="AN10" s="451"/>
      <c r="AO10" s="451"/>
      <c r="AP10" s="451"/>
      <c r="AQ10" s="451"/>
      <c r="AR10" s="451"/>
      <c r="AS10" s="451"/>
      <c r="AT10" s="451"/>
      <c r="AU10" s="451"/>
      <c r="AV10" s="451"/>
      <c r="AW10" s="451"/>
      <c r="AX10" s="451"/>
      <c r="AY10" s="451"/>
      <c r="AZ10" s="451"/>
      <c r="BA10" s="451"/>
      <c r="BB10" s="451"/>
      <c r="BC10" s="451"/>
      <c r="BD10" s="451"/>
      <c r="BE10" s="451"/>
      <c r="BF10" s="451"/>
      <c r="BG10" s="451"/>
      <c r="BH10" s="451"/>
      <c r="BI10" s="451"/>
      <c r="BJ10" s="451"/>
      <c r="BK10" s="451"/>
      <c r="BL10" s="451"/>
      <c r="BM10" s="451"/>
      <c r="BN10" s="451"/>
      <c r="BO10" s="451"/>
      <c r="BP10" s="451"/>
      <c r="BQ10" s="451"/>
      <c r="BR10" s="451"/>
      <c r="BS10" s="451"/>
      <c r="BT10" s="451"/>
      <c r="BU10" s="451"/>
      <c r="BV10" s="451"/>
      <c r="BW10" s="451"/>
      <c r="BX10" s="451"/>
      <c r="BY10" s="451"/>
      <c r="BZ10" s="451"/>
      <c r="CA10" s="451"/>
      <c r="CB10" s="451"/>
      <c r="CC10" s="451"/>
      <c r="CD10" s="451"/>
      <c r="CE10" s="451"/>
      <c r="CF10" s="451"/>
      <c r="CG10" s="451"/>
      <c r="CH10" s="451"/>
      <c r="CI10" s="451"/>
      <c r="CJ10" s="451"/>
      <c r="CK10" s="451"/>
      <c r="CL10" s="451"/>
      <c r="CM10" s="451"/>
      <c r="CN10" s="451"/>
      <c r="CO10" s="451"/>
      <c r="CP10" s="451"/>
      <c r="CQ10" s="451"/>
      <c r="CR10" s="451"/>
      <c r="CS10" s="451"/>
      <c r="CT10" s="451"/>
      <c r="CU10" s="451"/>
      <c r="CV10" s="451"/>
      <c r="CW10" s="451"/>
      <c r="CX10" s="451"/>
      <c r="CY10" s="451"/>
      <c r="CZ10" s="451"/>
      <c r="DA10" s="451"/>
      <c r="DB10" s="451"/>
      <c r="DC10" s="451"/>
      <c r="DD10" s="451"/>
      <c r="DE10" s="451"/>
      <c r="DF10" s="451"/>
      <c r="DG10" s="451"/>
      <c r="DH10" s="451"/>
      <c r="DI10" s="451"/>
      <c r="DJ10" s="451"/>
      <c r="DK10" s="451"/>
      <c r="DL10" s="451"/>
      <c r="DM10" s="451"/>
      <c r="DN10" s="451"/>
      <c r="DO10" s="451"/>
      <c r="DP10" s="451"/>
      <c r="DQ10" s="451"/>
      <c r="DR10" s="451"/>
      <c r="DS10" s="451"/>
      <c r="DT10" s="451"/>
      <c r="DU10" s="451"/>
      <c r="DV10" s="451"/>
      <c r="DW10" s="451"/>
      <c r="DX10" s="451"/>
      <c r="DY10" s="451"/>
      <c r="DZ10" s="451"/>
      <c r="EA10" s="451"/>
      <c r="EB10" s="451"/>
      <c r="EC10" s="451"/>
      <c r="ED10" s="451"/>
      <c r="EE10" s="451"/>
      <c r="EF10" s="451"/>
      <c r="EG10" s="451"/>
      <c r="EH10" s="451"/>
      <c r="EI10" s="451"/>
      <c r="EJ10" s="451"/>
      <c r="EK10" s="451"/>
      <c r="EL10" s="451"/>
      <c r="EM10" s="451"/>
      <c r="EN10" s="451"/>
      <c r="EO10" s="451"/>
      <c r="EP10" s="451"/>
      <c r="EQ10" s="451"/>
      <c r="ER10" s="451"/>
      <c r="ES10" s="451"/>
      <c r="ET10" s="451"/>
      <c r="EU10" s="451"/>
      <c r="EV10" s="451"/>
      <c r="EW10" s="451"/>
      <c r="EX10" s="451"/>
      <c r="EY10" s="451"/>
      <c r="EZ10" s="451"/>
      <c r="FA10" s="451"/>
      <c r="FB10" s="451"/>
      <c r="FC10" s="451"/>
      <c r="FD10" s="451"/>
      <c r="FE10" s="451"/>
      <c r="FF10" s="451"/>
      <c r="FG10" s="451"/>
      <c r="FH10" s="451"/>
      <c r="FI10" s="451"/>
      <c r="FJ10" s="451"/>
      <c r="FK10" s="451"/>
      <c r="FL10" s="451"/>
      <c r="FM10" s="451"/>
      <c r="FN10" s="451"/>
      <c r="FO10" s="451"/>
      <c r="FP10" s="451"/>
      <c r="FQ10" s="451"/>
      <c r="FR10" s="451"/>
      <c r="FS10" s="451"/>
      <c r="FT10" s="451"/>
      <c r="FU10" s="451"/>
      <c r="FV10" s="451"/>
      <c r="FW10" s="451"/>
      <c r="FX10" s="451"/>
      <c r="FY10" s="451"/>
      <c r="FZ10" s="451"/>
      <c r="GA10" s="451"/>
      <c r="GB10" s="451"/>
      <c r="GC10" s="451"/>
      <c r="GD10" s="451"/>
      <c r="GE10" s="451"/>
      <c r="GF10" s="451"/>
      <c r="GG10" s="451"/>
      <c r="GH10" s="451"/>
      <c r="GI10" s="451"/>
      <c r="GJ10" s="451"/>
      <c r="GK10" s="451"/>
      <c r="GL10" s="451"/>
      <c r="GM10" s="451"/>
      <c r="GN10" s="451"/>
      <c r="GO10" s="451"/>
      <c r="GP10" s="451"/>
      <c r="GQ10" s="451"/>
      <c r="GR10" s="451"/>
      <c r="GS10" s="451"/>
      <c r="GT10" s="451"/>
      <c r="GU10" s="451"/>
      <c r="GV10" s="451"/>
      <c r="GW10" s="451"/>
      <c r="GX10" s="451"/>
      <c r="GY10" s="451"/>
      <c r="GZ10" s="451"/>
      <c r="HA10" s="451"/>
      <c r="HB10" s="451"/>
      <c r="HC10" s="451"/>
      <c r="HD10" s="451"/>
      <c r="HE10" s="451"/>
      <c r="HF10" s="451"/>
      <c r="HG10" s="451"/>
      <c r="HH10" s="451"/>
      <c r="HI10" s="451"/>
      <c r="HJ10" s="451"/>
      <c r="HK10" s="451"/>
      <c r="HL10" s="451"/>
      <c r="HM10" s="451"/>
      <c r="HN10" s="451"/>
      <c r="HO10" s="451"/>
      <c r="HP10" s="451"/>
      <c r="HQ10" s="451"/>
      <c r="HR10" s="451"/>
      <c r="HS10" s="451"/>
      <c r="HT10" s="451"/>
      <c r="HU10" s="451"/>
      <c r="HV10" s="451"/>
      <c r="HW10" s="451"/>
      <c r="HX10" s="451"/>
      <c r="HY10" s="451"/>
      <c r="HZ10" s="451"/>
      <c r="IA10" s="451"/>
      <c r="IB10" s="451"/>
      <c r="IC10" s="451"/>
      <c r="ID10" s="451"/>
      <c r="IE10" s="451"/>
      <c r="IF10" s="451"/>
      <c r="IG10" s="451"/>
      <c r="IH10" s="451"/>
      <c r="II10" s="451"/>
      <c r="IJ10" s="451"/>
      <c r="IK10" s="451"/>
      <c r="IL10" s="451"/>
      <c r="IM10" s="451"/>
      <c r="IN10" s="451"/>
      <c r="IO10" s="451"/>
      <c r="IP10" s="451"/>
      <c r="IQ10" s="451"/>
      <c r="IR10" s="451"/>
      <c r="IS10" s="451"/>
      <c r="IT10" s="451"/>
      <c r="IU10" s="451"/>
    </row>
    <row r="11" spans="1:27" ht="22.5" customHeight="1">
      <c r="A11" s="445"/>
      <c r="B11" s="445"/>
      <c r="C11" s="445"/>
      <c r="D11" s="445"/>
      <c r="E11" s="445"/>
      <c r="F11" s="445"/>
      <c r="G11" s="445"/>
      <c r="H11" s="445"/>
      <c r="I11" s="445"/>
      <c r="J11" s="445"/>
      <c r="K11" s="445"/>
      <c r="L11" s="446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5"/>
      <c r="AA11" s="445"/>
    </row>
    <row r="12" spans="1:27" ht="22.5" customHeight="1">
      <c r="A12" s="445"/>
      <c r="B12" s="445"/>
      <c r="C12" s="445"/>
      <c r="D12" s="445"/>
      <c r="E12" s="445"/>
      <c r="F12" s="445"/>
      <c r="G12" s="445"/>
      <c r="H12" s="445"/>
      <c r="I12" s="445"/>
      <c r="J12" s="445"/>
      <c r="K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5"/>
      <c r="AA12" s="445"/>
    </row>
    <row r="13" spans="1:26" ht="22.5" customHeight="1">
      <c r="A13" s="445"/>
      <c r="B13" s="445"/>
      <c r="C13" s="445"/>
      <c r="D13" s="445"/>
      <c r="E13" s="445"/>
      <c r="F13" s="445"/>
      <c r="G13" s="445"/>
      <c r="H13" s="445"/>
      <c r="I13" s="445"/>
      <c r="J13" s="445"/>
      <c r="K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5"/>
    </row>
    <row r="14" spans="1:26" ht="22.5" customHeight="1">
      <c r="A14" s="445"/>
      <c r="B14" s="445"/>
      <c r="C14" s="445"/>
      <c r="D14" s="445"/>
      <c r="E14" s="445"/>
      <c r="F14" s="445"/>
      <c r="G14" s="445"/>
      <c r="H14" s="445"/>
      <c r="I14" s="445"/>
      <c r="J14" s="445"/>
      <c r="K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5"/>
    </row>
    <row r="15" spans="1:25" ht="22.5" customHeight="1">
      <c r="A15" s="445"/>
      <c r="B15" s="445"/>
      <c r="C15" s="445"/>
      <c r="D15" s="445"/>
      <c r="E15" s="445"/>
      <c r="I15" s="445"/>
      <c r="J15" s="445"/>
      <c r="K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5"/>
    </row>
    <row r="16" spans="1:24" ht="22.5" customHeight="1">
      <c r="A16" s="445"/>
      <c r="B16" s="445"/>
      <c r="C16" s="445"/>
      <c r="D16" s="445"/>
      <c r="E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</row>
    <row r="17" spans="14:23" ht="22.5" customHeight="1">
      <c r="N17" s="445"/>
      <c r="O17" s="445"/>
      <c r="P17" s="445"/>
      <c r="Q17" s="445"/>
      <c r="R17" s="445"/>
      <c r="S17" s="445"/>
      <c r="T17" s="445"/>
      <c r="U17" s="445"/>
      <c r="V17" s="445"/>
      <c r="W17" s="445"/>
    </row>
    <row r="18" spans="14:16" ht="22.5" customHeight="1">
      <c r="N18" s="445"/>
      <c r="O18" s="445"/>
      <c r="P18" s="445"/>
    </row>
    <row r="19" ht="22.5" customHeight="1"/>
  </sheetData>
  <sheetProtection sheet="1" formatCells="0" formatColumns="0" formatRows="0"/>
  <mergeCells count="32">
    <mergeCell ref="A2:Z2"/>
    <mergeCell ref="Y3:Z3"/>
    <mergeCell ref="A4:C4"/>
    <mergeCell ref="F4:M4"/>
    <mergeCell ref="N4:U4"/>
    <mergeCell ref="W4:Z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5:W6"/>
    <mergeCell ref="X5:X6"/>
    <mergeCell ref="Y5:Y6"/>
    <mergeCell ref="Z5:Z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workbookViewId="0" topLeftCell="A1">
      <selection activeCell="H10" sqref="H10"/>
    </sheetView>
  </sheetViews>
  <sheetFormatPr defaultColWidth="9.00390625" defaultRowHeight="14.25"/>
  <cols>
    <col min="1" max="3" width="5.375" style="0" customWidth="1"/>
    <col min="4" max="4" width="18.00390625" style="0" customWidth="1"/>
    <col min="5" max="5" width="12.50390625" style="0" customWidth="1"/>
  </cols>
  <sheetData>
    <row r="1" ht="14.25" customHeight="1">
      <c r="M1" s="433" t="s">
        <v>151</v>
      </c>
    </row>
    <row r="2" spans="1:13" ht="33" customHeight="1">
      <c r="A2" s="428" t="s">
        <v>152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</row>
    <row r="3" spans="12:13" ht="14.25" customHeight="1">
      <c r="L3" s="411" t="s">
        <v>78</v>
      </c>
      <c r="M3" s="411"/>
    </row>
    <row r="4" spans="1:13" ht="22.5" customHeight="1">
      <c r="A4" s="419" t="s">
        <v>93</v>
      </c>
      <c r="B4" s="419"/>
      <c r="C4" s="419"/>
      <c r="D4" s="77" t="s">
        <v>94</v>
      </c>
      <c r="E4" s="77" t="s">
        <v>79</v>
      </c>
      <c r="F4" s="77" t="s">
        <v>119</v>
      </c>
      <c r="G4" s="77"/>
      <c r="H4" s="77"/>
      <c r="I4" s="77"/>
      <c r="J4" s="77"/>
      <c r="K4" s="77" t="s">
        <v>123</v>
      </c>
      <c r="L4" s="77"/>
      <c r="M4" s="77"/>
    </row>
    <row r="5" spans="1:13" ht="17.25" customHeight="1">
      <c r="A5" s="77" t="s">
        <v>96</v>
      </c>
      <c r="B5" s="83" t="s">
        <v>97</v>
      </c>
      <c r="C5" s="77" t="s">
        <v>98</v>
      </c>
      <c r="D5" s="77"/>
      <c r="E5" s="77"/>
      <c r="F5" s="77" t="s">
        <v>153</v>
      </c>
      <c r="G5" s="77" t="s">
        <v>154</v>
      </c>
      <c r="H5" s="77" t="s">
        <v>132</v>
      </c>
      <c r="I5" s="77" t="s">
        <v>133</v>
      </c>
      <c r="J5" s="77" t="s">
        <v>134</v>
      </c>
      <c r="K5" s="77" t="s">
        <v>153</v>
      </c>
      <c r="L5" s="77" t="s">
        <v>107</v>
      </c>
      <c r="M5" s="77" t="s">
        <v>155</v>
      </c>
    </row>
    <row r="6" spans="1:13" ht="20.25" customHeight="1">
      <c r="A6" s="77"/>
      <c r="B6" s="83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13" ht="20.25" customHeight="1">
      <c r="A7" s="77" t="s">
        <v>156</v>
      </c>
      <c r="B7" s="77" t="s">
        <v>156</v>
      </c>
      <c r="C7" s="77" t="s">
        <v>156</v>
      </c>
      <c r="D7" s="77" t="s">
        <v>156</v>
      </c>
      <c r="E7" s="77">
        <v>1</v>
      </c>
      <c r="F7" s="77">
        <v>2</v>
      </c>
      <c r="G7" s="77">
        <v>3</v>
      </c>
      <c r="H7" s="77">
        <v>4</v>
      </c>
      <c r="I7" s="77">
        <v>5</v>
      </c>
      <c r="J7" s="77">
        <v>6</v>
      </c>
      <c r="K7" s="77">
        <v>7</v>
      </c>
      <c r="L7" s="77">
        <v>8</v>
      </c>
      <c r="M7" s="77">
        <v>9</v>
      </c>
    </row>
    <row r="8" spans="1:13" ht="22.5" customHeight="1">
      <c r="A8" s="429" t="str">
        <f>'15 一般-工资福利（部门预算）'!A8</f>
        <v>201</v>
      </c>
      <c r="B8" s="430"/>
      <c r="C8" s="431"/>
      <c r="D8" s="432" t="str">
        <f>'15 一般-工资福利（部门预算）'!D8</f>
        <v>一般公共服务支出</v>
      </c>
      <c r="E8" s="82">
        <f>E9</f>
        <v>66.6</v>
      </c>
      <c r="F8" s="82">
        <f aca="true" t="shared" si="0" ref="F8:J9">F9</f>
        <v>66.6</v>
      </c>
      <c r="G8" s="82">
        <f t="shared" si="0"/>
        <v>51.3</v>
      </c>
      <c r="H8" s="82">
        <f t="shared" si="0"/>
        <v>10.4</v>
      </c>
      <c r="I8" s="82">
        <f t="shared" si="0"/>
        <v>4.9</v>
      </c>
      <c r="J8" s="82">
        <f t="shared" si="0"/>
        <v>0</v>
      </c>
      <c r="K8" s="82">
        <f aca="true" t="shared" si="1" ref="K8:M9">K9</f>
        <v>0</v>
      </c>
      <c r="L8" s="82">
        <f t="shared" si="1"/>
        <v>0</v>
      </c>
      <c r="M8" s="82">
        <f t="shared" si="1"/>
        <v>0</v>
      </c>
    </row>
    <row r="9" spans="1:13" ht="22.5" customHeight="1">
      <c r="A9" s="429" t="str">
        <f>'15 一般-工资福利（部门预算）'!A9</f>
        <v>201</v>
      </c>
      <c r="B9" s="430" t="s">
        <v>157</v>
      </c>
      <c r="C9" s="431"/>
      <c r="D9" s="432" t="str">
        <f>'15 一般-工资福利（部门预算）'!D9</f>
        <v>群众团体事务</v>
      </c>
      <c r="E9" s="82">
        <f>E10</f>
        <v>66.6</v>
      </c>
      <c r="F9" s="82">
        <f t="shared" si="0"/>
        <v>66.6</v>
      </c>
      <c r="G9" s="82">
        <f t="shared" si="0"/>
        <v>51.3</v>
      </c>
      <c r="H9" s="82">
        <f t="shared" si="0"/>
        <v>10.4</v>
      </c>
      <c r="I9" s="82">
        <f t="shared" si="0"/>
        <v>4.9</v>
      </c>
      <c r="J9" s="82">
        <f t="shared" si="0"/>
        <v>0</v>
      </c>
      <c r="K9" s="82">
        <f t="shared" si="1"/>
        <v>0</v>
      </c>
      <c r="L9" s="82">
        <f t="shared" si="1"/>
        <v>0</v>
      </c>
      <c r="M9" s="82">
        <f t="shared" si="1"/>
        <v>0</v>
      </c>
    </row>
    <row r="10" spans="1:13" s="25" customFormat="1" ht="22.5" customHeight="1">
      <c r="A10" s="429" t="str">
        <f>'15 一般-工资福利（部门预算）'!A10</f>
        <v>201</v>
      </c>
      <c r="B10" s="429" t="str">
        <f>'15 一般-工资福利（部门预算）'!B10</f>
        <v>29</v>
      </c>
      <c r="C10" s="429" t="str">
        <f>'15 一般-工资福利（部门预算）'!C10</f>
        <v>01</v>
      </c>
      <c r="D10" s="432" t="str">
        <f>'15 一般-工资福利（部门预算）'!D10</f>
        <v>行政运行</v>
      </c>
      <c r="E10" s="82">
        <f>F10+K10</f>
        <v>66.6</v>
      </c>
      <c r="F10" s="82">
        <f>SUM(G10:J10)</f>
        <v>66.6</v>
      </c>
      <c r="G10" s="82">
        <f>'6 工资福利（部门预算）'!F10</f>
        <v>51.3</v>
      </c>
      <c r="H10" s="82">
        <f>'6 工资福利（部门预算）'!N10</f>
        <v>10.4</v>
      </c>
      <c r="I10" s="82">
        <f>'6 工资福利（部门预算）'!V10</f>
        <v>4.9</v>
      </c>
      <c r="J10" s="82">
        <f>'6 工资福利（部门预算）'!W10</f>
        <v>0</v>
      </c>
      <c r="K10" s="161">
        <v>0</v>
      </c>
      <c r="L10" s="161">
        <v>0</v>
      </c>
      <c r="M10" s="161">
        <v>0</v>
      </c>
    </row>
  </sheetData>
  <sheetProtection sheet="1" formatCells="0" formatColumns="0" formatRows="0"/>
  <mergeCells count="18">
    <mergeCell ref="A2:M2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9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showGridLines="0" showZeros="0" workbookViewId="0" topLeftCell="A1">
      <selection activeCell="Q24" sqref="Q24"/>
    </sheetView>
  </sheetViews>
  <sheetFormatPr defaultColWidth="6.75390625" defaultRowHeight="22.5" customHeight="1"/>
  <cols>
    <col min="1" max="3" width="3.625" style="414" customWidth="1"/>
    <col min="4" max="4" width="17.375" style="414" customWidth="1"/>
    <col min="5" max="5" width="8.125" style="414" customWidth="1"/>
    <col min="6" max="20" width="6.50390625" style="414" customWidth="1"/>
    <col min="21" max="24" width="6.875" style="414" customWidth="1"/>
    <col min="25" max="25" width="6.50390625" style="414" customWidth="1"/>
    <col min="26" max="16384" width="6.75390625" style="414" customWidth="1"/>
  </cols>
  <sheetData>
    <row r="1" spans="2:25" ht="22.5" customHeight="1"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S1" s="423"/>
      <c r="U1" s="423"/>
      <c r="V1" s="423"/>
      <c r="W1" s="423"/>
      <c r="X1" s="424" t="s">
        <v>158</v>
      </c>
      <c r="Y1" s="424"/>
    </row>
    <row r="2" spans="1:25" ht="22.5" customHeight="1">
      <c r="A2" s="416" t="s">
        <v>159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</row>
    <row r="3" spans="1:25" ht="22.5" customHeight="1">
      <c r="A3" s="417"/>
      <c r="B3" s="417"/>
      <c r="C3" s="417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U3" s="425"/>
      <c r="V3" s="425"/>
      <c r="W3" s="425"/>
      <c r="X3" s="426" t="s">
        <v>3</v>
      </c>
      <c r="Y3" s="426"/>
    </row>
    <row r="4" spans="1:25" ht="22.5" customHeight="1">
      <c r="A4" s="419" t="s">
        <v>93</v>
      </c>
      <c r="B4" s="419"/>
      <c r="C4" s="419"/>
      <c r="D4" s="420" t="s">
        <v>94</v>
      </c>
      <c r="E4" s="420" t="s">
        <v>160</v>
      </c>
      <c r="F4" s="420" t="s">
        <v>161</v>
      </c>
      <c r="G4" s="420" t="s">
        <v>162</v>
      </c>
      <c r="H4" s="420" t="s">
        <v>163</v>
      </c>
      <c r="I4" s="420" t="s">
        <v>164</v>
      </c>
      <c r="J4" s="420" t="s">
        <v>165</v>
      </c>
      <c r="K4" s="420" t="s">
        <v>166</v>
      </c>
      <c r="L4" s="420" t="s">
        <v>167</v>
      </c>
      <c r="M4" s="420" t="s">
        <v>168</v>
      </c>
      <c r="N4" s="420" t="s">
        <v>169</v>
      </c>
      <c r="O4" s="420" t="s">
        <v>170</v>
      </c>
      <c r="P4" s="420" t="s">
        <v>171</v>
      </c>
      <c r="Q4" s="420" t="s">
        <v>172</v>
      </c>
      <c r="R4" s="420" t="s">
        <v>173</v>
      </c>
      <c r="S4" s="420" t="s">
        <v>174</v>
      </c>
      <c r="T4" s="420" t="s">
        <v>175</v>
      </c>
      <c r="U4" s="420" t="s">
        <v>176</v>
      </c>
      <c r="V4" s="420" t="s">
        <v>177</v>
      </c>
      <c r="W4" s="420" t="s">
        <v>178</v>
      </c>
      <c r="X4" s="420" t="s">
        <v>179</v>
      </c>
      <c r="Y4" s="427" t="s">
        <v>180</v>
      </c>
    </row>
    <row r="5" spans="1:25" ht="13.5" customHeight="1">
      <c r="A5" s="420" t="s">
        <v>96</v>
      </c>
      <c r="B5" s="420" t="s">
        <v>97</v>
      </c>
      <c r="C5" s="420" t="s">
        <v>98</v>
      </c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7"/>
    </row>
    <row r="6" spans="1:25" ht="13.5" customHeight="1">
      <c r="A6" s="420"/>
      <c r="B6" s="420"/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7"/>
    </row>
    <row r="7" spans="1:25" ht="22.5" customHeight="1">
      <c r="A7" s="80" t="s">
        <v>99</v>
      </c>
      <c r="B7" s="80" t="s">
        <v>99</v>
      </c>
      <c r="C7" s="80" t="s">
        <v>99</v>
      </c>
      <c r="D7" s="80" t="s">
        <v>99</v>
      </c>
      <c r="E7" s="80">
        <v>1</v>
      </c>
      <c r="F7" s="80">
        <v>2</v>
      </c>
      <c r="G7" s="80">
        <v>3</v>
      </c>
      <c r="H7" s="80">
        <v>4</v>
      </c>
      <c r="I7" s="80">
        <v>5</v>
      </c>
      <c r="J7" s="80">
        <v>6</v>
      </c>
      <c r="K7" s="80">
        <v>7</v>
      </c>
      <c r="L7" s="80">
        <v>8</v>
      </c>
      <c r="M7" s="80">
        <v>9</v>
      </c>
      <c r="N7" s="80">
        <v>10</v>
      </c>
      <c r="O7" s="80">
        <v>11</v>
      </c>
      <c r="P7" s="80">
        <v>12</v>
      </c>
      <c r="Q7" s="80">
        <v>13</v>
      </c>
      <c r="R7" s="80">
        <v>14</v>
      </c>
      <c r="S7" s="80">
        <v>15</v>
      </c>
      <c r="T7" s="80">
        <v>16</v>
      </c>
      <c r="U7" s="80">
        <v>17</v>
      </c>
      <c r="V7" s="80">
        <v>18</v>
      </c>
      <c r="W7" s="80">
        <v>19</v>
      </c>
      <c r="X7" s="80">
        <v>20</v>
      </c>
      <c r="Y7" s="80">
        <v>21</v>
      </c>
    </row>
    <row r="8" spans="1:25" ht="22.5" customHeight="1">
      <c r="A8" s="421" t="str">
        <f>'15 一般-工资福利（部门预算）'!A8</f>
        <v>201</v>
      </c>
      <c r="B8" s="421"/>
      <c r="C8" s="421"/>
      <c r="D8" s="421" t="str">
        <f>'15 一般-工资福利（部门预算）'!D8</f>
        <v>一般公共服务支出</v>
      </c>
      <c r="E8" s="422">
        <f>E9</f>
        <v>11.959999999999999</v>
      </c>
      <c r="F8" s="422">
        <f aca="true" t="shared" si="0" ref="F8:Y8">F9</f>
        <v>0.54</v>
      </c>
      <c r="G8" s="422">
        <f t="shared" si="0"/>
        <v>0.45</v>
      </c>
      <c r="H8" s="422">
        <f t="shared" si="0"/>
        <v>0.09</v>
      </c>
      <c r="I8" s="422">
        <f t="shared" si="0"/>
        <v>0.6</v>
      </c>
      <c r="J8" s="422">
        <f t="shared" si="0"/>
        <v>0.6</v>
      </c>
      <c r="K8" s="422">
        <f t="shared" si="0"/>
        <v>0.42</v>
      </c>
      <c r="L8" s="422">
        <f t="shared" si="0"/>
        <v>0.72</v>
      </c>
      <c r="M8" s="422">
        <f t="shared" si="0"/>
        <v>0</v>
      </c>
      <c r="N8" s="422">
        <f t="shared" si="0"/>
        <v>0.3</v>
      </c>
      <c r="O8" s="422">
        <f t="shared" si="0"/>
        <v>1.28</v>
      </c>
      <c r="P8" s="422">
        <f t="shared" si="0"/>
        <v>0.5</v>
      </c>
      <c r="Q8" s="422">
        <f t="shared" si="0"/>
        <v>0.3</v>
      </c>
      <c r="R8" s="422">
        <f t="shared" si="0"/>
        <v>0</v>
      </c>
      <c r="S8" s="422">
        <f t="shared" si="0"/>
        <v>0.72</v>
      </c>
      <c r="T8" s="422">
        <f t="shared" si="0"/>
        <v>0</v>
      </c>
      <c r="U8" s="422">
        <f t="shared" si="0"/>
        <v>4.26</v>
      </c>
      <c r="V8" s="422">
        <f t="shared" si="0"/>
        <v>0.5</v>
      </c>
      <c r="W8" s="422">
        <f t="shared" si="0"/>
        <v>0</v>
      </c>
      <c r="X8" s="422">
        <f t="shared" si="0"/>
        <v>0</v>
      </c>
      <c r="Y8" s="422">
        <f t="shared" si="0"/>
        <v>0.68</v>
      </c>
    </row>
    <row r="9" spans="1:25" ht="22.5" customHeight="1">
      <c r="A9" s="421" t="str">
        <f>'15 一般-工资福利（部门预算）'!A9</f>
        <v>201</v>
      </c>
      <c r="B9" s="421" t="str">
        <f>'15 一般-工资福利（部门预算）'!B9</f>
        <v>29</v>
      </c>
      <c r="C9" s="421"/>
      <c r="D9" s="421" t="str">
        <f>'15 一般-工资福利（部门预算）'!D9</f>
        <v>群众团体事务</v>
      </c>
      <c r="E9" s="422">
        <f>E10+E11</f>
        <v>11.959999999999999</v>
      </c>
      <c r="F9" s="422">
        <f aca="true" t="shared" si="1" ref="F9:Y9">F10+F11</f>
        <v>0.54</v>
      </c>
      <c r="G9" s="422">
        <f t="shared" si="1"/>
        <v>0.45</v>
      </c>
      <c r="H9" s="422">
        <f t="shared" si="1"/>
        <v>0.09</v>
      </c>
      <c r="I9" s="422">
        <f t="shared" si="1"/>
        <v>0.6</v>
      </c>
      <c r="J9" s="422">
        <f t="shared" si="1"/>
        <v>0.6</v>
      </c>
      <c r="K9" s="422">
        <f t="shared" si="1"/>
        <v>0.42</v>
      </c>
      <c r="L9" s="422">
        <f t="shared" si="1"/>
        <v>0.72</v>
      </c>
      <c r="M9" s="422">
        <f t="shared" si="1"/>
        <v>0</v>
      </c>
      <c r="N9" s="422">
        <f t="shared" si="1"/>
        <v>0.3</v>
      </c>
      <c r="O9" s="422">
        <f t="shared" si="1"/>
        <v>1.28</v>
      </c>
      <c r="P9" s="422">
        <f t="shared" si="1"/>
        <v>0.5</v>
      </c>
      <c r="Q9" s="422">
        <f t="shared" si="1"/>
        <v>0.3</v>
      </c>
      <c r="R9" s="422">
        <f t="shared" si="1"/>
        <v>0</v>
      </c>
      <c r="S9" s="422">
        <f t="shared" si="1"/>
        <v>0.72</v>
      </c>
      <c r="T9" s="422">
        <f t="shared" si="1"/>
        <v>0</v>
      </c>
      <c r="U9" s="422">
        <f t="shared" si="1"/>
        <v>4.26</v>
      </c>
      <c r="V9" s="422">
        <f t="shared" si="1"/>
        <v>0.5</v>
      </c>
      <c r="W9" s="422">
        <f t="shared" si="1"/>
        <v>0</v>
      </c>
      <c r="X9" s="422">
        <f t="shared" si="1"/>
        <v>0</v>
      </c>
      <c r="Y9" s="422">
        <f t="shared" si="1"/>
        <v>0.68</v>
      </c>
    </row>
    <row r="10" spans="1:25" s="413" customFormat="1" ht="22.5" customHeight="1">
      <c r="A10" s="421" t="str">
        <f>'15 一般-工资福利（部门预算）'!A10</f>
        <v>201</v>
      </c>
      <c r="B10" s="421" t="str">
        <f>'15 一般-工资福利（部门预算）'!B10</f>
        <v>29</v>
      </c>
      <c r="C10" s="421" t="str">
        <f>'15 一般-工资福利（部门预算）'!C10</f>
        <v>01</v>
      </c>
      <c r="D10" s="421" t="str">
        <f>'15 一般-工资福利（部门预算）'!D10</f>
        <v>行政运行</v>
      </c>
      <c r="E10" s="422">
        <f>'17一般-商品和服务（部门预算）'!E10</f>
        <v>11.959999999999999</v>
      </c>
      <c r="F10" s="422">
        <f>'17一般-商品和服务（部门预算）'!F10</f>
        <v>0.54</v>
      </c>
      <c r="G10" s="422">
        <f>'17一般-商品和服务（部门预算）'!G10</f>
        <v>0.45</v>
      </c>
      <c r="H10" s="422">
        <f>'17一般-商品和服务（部门预算）'!H10</f>
        <v>0.09</v>
      </c>
      <c r="I10" s="422">
        <f>'17一般-商品和服务（部门预算）'!I10</f>
        <v>0.6</v>
      </c>
      <c r="J10" s="422">
        <f>'17一般-商品和服务（部门预算）'!J10</f>
        <v>0.6</v>
      </c>
      <c r="K10" s="422">
        <f>'17一般-商品和服务（部门预算）'!K10</f>
        <v>0.42</v>
      </c>
      <c r="L10" s="422">
        <f>'17一般-商品和服务（部门预算）'!L10</f>
        <v>0.72</v>
      </c>
      <c r="M10" s="422">
        <f>'17一般-商品和服务（部门预算）'!M10</f>
        <v>0</v>
      </c>
      <c r="N10" s="422">
        <f>'17一般-商品和服务（部门预算）'!N10</f>
        <v>0.3</v>
      </c>
      <c r="O10" s="422">
        <f>'17一般-商品和服务（部门预算）'!O10</f>
        <v>1.28</v>
      </c>
      <c r="P10" s="422">
        <f>'17一般-商品和服务（部门预算）'!P10</f>
        <v>0.5</v>
      </c>
      <c r="Q10" s="422">
        <f>'17一般-商品和服务（部门预算）'!Q10</f>
        <v>0.3</v>
      </c>
      <c r="R10" s="422">
        <f>'17一般-商品和服务（部门预算）'!R10</f>
        <v>0</v>
      </c>
      <c r="S10" s="422">
        <f>'17一般-商品和服务（部门预算）'!S10</f>
        <v>0.72</v>
      </c>
      <c r="T10" s="422">
        <f>'17一般-商品和服务（部门预算）'!T10</f>
        <v>0</v>
      </c>
      <c r="U10" s="422">
        <f>'17一般-商品和服务（部门预算）'!U10</f>
        <v>4.26</v>
      </c>
      <c r="V10" s="422">
        <f>'17一般-商品和服务（部门预算）'!V10</f>
        <v>0.5</v>
      </c>
      <c r="W10" s="422">
        <f>'17一般-商品和服务（部门预算）'!W10</f>
        <v>0</v>
      </c>
      <c r="X10" s="422">
        <f>'17一般-商品和服务（部门预算）'!X10</f>
        <v>0</v>
      </c>
      <c r="Y10" s="422">
        <f>'17一般-商品和服务（部门预算）'!Y10</f>
        <v>0.68</v>
      </c>
    </row>
    <row r="11" spans="1:25" ht="22.5" customHeight="1">
      <c r="A11" s="287"/>
      <c r="B11" s="287"/>
      <c r="C11" s="287"/>
      <c r="D11" s="287"/>
      <c r="E11" s="285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</row>
    <row r="12" spans="1:26" ht="22.5" customHeight="1">
      <c r="A12" s="413"/>
      <c r="B12" s="413"/>
      <c r="C12" s="413"/>
      <c r="D12" s="413"/>
      <c r="E12" s="413"/>
      <c r="F12" s="413"/>
      <c r="G12" s="413"/>
      <c r="H12" s="413"/>
      <c r="I12" s="413"/>
      <c r="J12" s="413"/>
      <c r="K12" s="413"/>
      <c r="L12" s="413"/>
      <c r="M12" s="413"/>
      <c r="O12" s="413"/>
      <c r="P12" s="413"/>
      <c r="Q12" s="413"/>
      <c r="R12" s="413"/>
      <c r="S12" s="413"/>
      <c r="T12" s="413"/>
      <c r="U12" s="413"/>
      <c r="V12" s="413"/>
      <c r="W12" s="413"/>
      <c r="X12" s="413"/>
      <c r="Y12" s="413"/>
      <c r="Z12" s="413"/>
    </row>
    <row r="13" spans="3:26" ht="22.5" customHeight="1">
      <c r="C13" s="413"/>
      <c r="D13" s="413"/>
      <c r="E13" s="413"/>
      <c r="F13" s="413"/>
      <c r="H13" s="413"/>
      <c r="I13" s="413"/>
      <c r="J13" s="413"/>
      <c r="K13" s="413"/>
      <c r="L13" s="413"/>
      <c r="M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</row>
    <row r="14" spans="1:25" ht="22.5" customHeight="1">
      <c r="A14" s="413"/>
      <c r="C14" s="413"/>
      <c r="D14" s="413"/>
      <c r="E14" s="413"/>
      <c r="I14" s="413"/>
      <c r="J14" s="413"/>
      <c r="K14" s="413"/>
      <c r="L14" s="413"/>
      <c r="O14" s="413"/>
      <c r="P14" s="413"/>
      <c r="Q14" s="413"/>
      <c r="R14" s="413"/>
      <c r="S14" s="413"/>
      <c r="Y14" s="413"/>
    </row>
    <row r="15" spans="1:25" ht="22.5" customHeight="1">
      <c r="A15" s="413"/>
      <c r="B15" s="413"/>
      <c r="D15" s="413"/>
      <c r="J15" s="413"/>
      <c r="K15" s="413"/>
      <c r="L15" s="413"/>
      <c r="O15" s="413"/>
      <c r="P15" s="413"/>
      <c r="Q15" s="413"/>
      <c r="R15" s="413"/>
      <c r="S15" s="413"/>
      <c r="Y15" s="413"/>
    </row>
    <row r="16" spans="2:25" ht="22.5" customHeight="1">
      <c r="B16" s="413"/>
      <c r="C16" s="413"/>
      <c r="D16" s="413"/>
      <c r="J16" s="413"/>
      <c r="K16" s="413"/>
      <c r="L16" s="413"/>
      <c r="O16" s="413"/>
      <c r="P16" s="413"/>
      <c r="Q16" s="413"/>
      <c r="R16" s="413"/>
      <c r="Y16" s="413"/>
    </row>
    <row r="17" spans="10:18" ht="22.5" customHeight="1">
      <c r="J17" s="413"/>
      <c r="K17" s="413"/>
      <c r="L17" s="413"/>
      <c r="R17" s="413"/>
    </row>
    <row r="18" spans="10:12" ht="22.5" customHeight="1">
      <c r="J18" s="413"/>
      <c r="K18" s="413"/>
      <c r="L18" s="413"/>
    </row>
    <row r="19" spans="1:26" ht="22.5" customHeight="1">
      <c r="A19"/>
      <c r="B19"/>
      <c r="C19"/>
      <c r="D19"/>
      <c r="E19"/>
      <c r="F19"/>
      <c r="G19"/>
      <c r="H19"/>
      <c r="I19"/>
      <c r="J19" s="413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</sheetData>
  <sheetProtection sheet="1" formatCells="0" formatColumns="0" formatRows="0"/>
  <mergeCells count="29">
    <mergeCell ref="X1:Y1"/>
    <mergeCell ref="A2:Y2"/>
    <mergeCell ref="X3:Y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8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12"/>
  <sheetViews>
    <sheetView showGridLines="0" showZeros="0" workbookViewId="0" topLeftCell="A1">
      <selection activeCell="P33" sqref="P33"/>
    </sheetView>
  </sheetViews>
  <sheetFormatPr defaultColWidth="9.00390625" defaultRowHeight="14.25"/>
  <cols>
    <col min="1" max="3" width="5.75390625" style="0" customWidth="1"/>
    <col min="4" max="4" width="17.50390625" style="0" customWidth="1"/>
    <col min="5" max="5" width="12.75390625" style="0" customWidth="1"/>
    <col min="6" max="6" width="10.625" style="0" customWidth="1"/>
    <col min="17" max="17" width="11.50390625" style="0" customWidth="1"/>
  </cols>
  <sheetData>
    <row r="1" ht="14.25" customHeight="1">
      <c r="S1" t="s">
        <v>181</v>
      </c>
    </row>
    <row r="2" spans="1:19" ht="33.75" customHeight="1">
      <c r="A2" s="157" t="s">
        <v>182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</row>
    <row r="3" spans="18:19" ht="14.25" customHeight="1">
      <c r="R3" s="411" t="s">
        <v>78</v>
      </c>
      <c r="S3" s="411"/>
    </row>
    <row r="4" spans="1:19" ht="22.5" customHeight="1">
      <c r="A4" s="160" t="s">
        <v>93</v>
      </c>
      <c r="B4" s="160"/>
      <c r="C4" s="160"/>
      <c r="D4" s="77" t="s">
        <v>94</v>
      </c>
      <c r="E4" s="76" t="s">
        <v>160</v>
      </c>
      <c r="F4" s="77" t="s">
        <v>120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7" t="s">
        <v>123</v>
      </c>
      <c r="R4" s="77"/>
      <c r="S4" s="77"/>
    </row>
    <row r="5" spans="1:19" ht="14.25" customHeight="1">
      <c r="A5" s="160"/>
      <c r="B5" s="160"/>
      <c r="C5" s="160"/>
      <c r="D5" s="77"/>
      <c r="E5" s="78"/>
      <c r="F5" s="77" t="s">
        <v>88</v>
      </c>
      <c r="G5" s="77" t="s">
        <v>183</v>
      </c>
      <c r="H5" s="77" t="s">
        <v>170</v>
      </c>
      <c r="I5" s="77" t="s">
        <v>171</v>
      </c>
      <c r="J5" s="77" t="s">
        <v>184</v>
      </c>
      <c r="K5" s="77" t="s">
        <v>185</v>
      </c>
      <c r="L5" s="77" t="s">
        <v>172</v>
      </c>
      <c r="M5" s="77" t="s">
        <v>186</v>
      </c>
      <c r="N5" s="77" t="s">
        <v>175</v>
      </c>
      <c r="O5" s="77" t="s">
        <v>187</v>
      </c>
      <c r="P5" s="77" t="s">
        <v>188</v>
      </c>
      <c r="Q5" s="77" t="s">
        <v>88</v>
      </c>
      <c r="R5" s="77" t="s">
        <v>189</v>
      </c>
      <c r="S5" s="77" t="s">
        <v>155</v>
      </c>
    </row>
    <row r="6" spans="1:19" ht="42.75" customHeight="1">
      <c r="A6" s="77" t="s">
        <v>96</v>
      </c>
      <c r="B6" s="77" t="s">
        <v>97</v>
      </c>
      <c r="C6" s="77" t="s">
        <v>98</v>
      </c>
      <c r="D6" s="77"/>
      <c r="E6" s="79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</row>
    <row r="7" spans="1:19" ht="21" customHeight="1">
      <c r="A7" s="77" t="s">
        <v>156</v>
      </c>
      <c r="B7" s="77" t="s">
        <v>156</v>
      </c>
      <c r="C7" s="77" t="s">
        <v>156</v>
      </c>
      <c r="D7" s="77" t="s">
        <v>156</v>
      </c>
      <c r="E7" s="77">
        <v>1</v>
      </c>
      <c r="F7" s="77">
        <v>2</v>
      </c>
      <c r="G7" s="77">
        <v>3</v>
      </c>
      <c r="H7" s="77">
        <v>4</v>
      </c>
      <c r="I7" s="77">
        <v>5</v>
      </c>
      <c r="J7" s="77">
        <v>6</v>
      </c>
      <c r="K7" s="77">
        <v>7</v>
      </c>
      <c r="L7" s="77">
        <v>8</v>
      </c>
      <c r="M7" s="77">
        <v>9</v>
      </c>
      <c r="N7" s="77">
        <v>10</v>
      </c>
      <c r="O7" s="77">
        <v>11</v>
      </c>
      <c r="P7" s="77">
        <v>12</v>
      </c>
      <c r="Q7" s="77">
        <v>13</v>
      </c>
      <c r="R7" s="77">
        <v>14</v>
      </c>
      <c r="S7" s="77">
        <v>15</v>
      </c>
    </row>
    <row r="8" spans="1:19" ht="22.5" customHeight="1">
      <c r="A8" s="407" t="str">
        <f>'15 一般-工资福利（部门预算）'!A8</f>
        <v>201</v>
      </c>
      <c r="B8" s="407"/>
      <c r="C8" s="407"/>
      <c r="D8" s="407" t="str">
        <f>'15 一般-工资福利（部门预算）'!D8</f>
        <v>一般公共服务支出</v>
      </c>
      <c r="E8" s="81">
        <f>E9</f>
        <v>11.959999999999999</v>
      </c>
      <c r="F8" s="81">
        <f aca="true" t="shared" si="0" ref="F8:S8">F9</f>
        <v>11.959999999999999</v>
      </c>
      <c r="G8" s="81">
        <f t="shared" si="0"/>
        <v>8.899999999999999</v>
      </c>
      <c r="H8" s="81">
        <f t="shared" si="0"/>
        <v>1.28</v>
      </c>
      <c r="I8" s="81">
        <f t="shared" si="0"/>
        <v>0.5</v>
      </c>
      <c r="J8" s="81">
        <f t="shared" si="0"/>
        <v>0</v>
      </c>
      <c r="K8" s="81">
        <f t="shared" si="0"/>
        <v>0</v>
      </c>
      <c r="L8" s="81">
        <f t="shared" si="0"/>
        <v>0.3</v>
      </c>
      <c r="M8" s="81">
        <f t="shared" si="0"/>
        <v>0</v>
      </c>
      <c r="N8" s="81">
        <f t="shared" si="0"/>
        <v>0</v>
      </c>
      <c r="O8" s="81">
        <f t="shared" si="0"/>
        <v>0.3</v>
      </c>
      <c r="P8" s="81">
        <f t="shared" si="0"/>
        <v>0.68</v>
      </c>
      <c r="Q8" s="412">
        <f t="shared" si="0"/>
        <v>0</v>
      </c>
      <c r="R8" s="412">
        <f t="shared" si="0"/>
        <v>0</v>
      </c>
      <c r="S8" s="412">
        <f t="shared" si="0"/>
        <v>0</v>
      </c>
    </row>
    <row r="9" spans="1:19" ht="22.5" customHeight="1">
      <c r="A9" s="407" t="str">
        <f>'15 一般-工资福利（部门预算）'!A9</f>
        <v>201</v>
      </c>
      <c r="B9" s="407" t="str">
        <f>'15 一般-工资福利（部门预算）'!B9</f>
        <v>29</v>
      </c>
      <c r="C9" s="407"/>
      <c r="D9" s="407" t="str">
        <f>'15 一般-工资福利（部门预算）'!D9</f>
        <v>群众团体事务</v>
      </c>
      <c r="E9" s="81">
        <f>E10+E11</f>
        <v>11.959999999999999</v>
      </c>
      <c r="F9" s="81">
        <f aca="true" t="shared" si="1" ref="F9:S9">F10+F11</f>
        <v>11.959999999999999</v>
      </c>
      <c r="G9" s="81">
        <f t="shared" si="1"/>
        <v>8.899999999999999</v>
      </c>
      <c r="H9" s="81">
        <f t="shared" si="1"/>
        <v>1.28</v>
      </c>
      <c r="I9" s="81">
        <f t="shared" si="1"/>
        <v>0.5</v>
      </c>
      <c r="J9" s="409">
        <f t="shared" si="1"/>
        <v>0</v>
      </c>
      <c r="K9" s="81">
        <f t="shared" si="1"/>
        <v>0</v>
      </c>
      <c r="L9" s="81">
        <f t="shared" si="1"/>
        <v>0.3</v>
      </c>
      <c r="M9" s="81">
        <f t="shared" si="1"/>
        <v>0</v>
      </c>
      <c r="N9" s="81">
        <f t="shared" si="1"/>
        <v>0</v>
      </c>
      <c r="O9" s="81">
        <f t="shared" si="1"/>
        <v>0.3</v>
      </c>
      <c r="P9" s="81">
        <f t="shared" si="1"/>
        <v>0.68</v>
      </c>
      <c r="Q9" s="412">
        <f t="shared" si="1"/>
        <v>0</v>
      </c>
      <c r="R9" s="412">
        <f t="shared" si="1"/>
        <v>0</v>
      </c>
      <c r="S9" s="412">
        <f t="shared" si="1"/>
        <v>0</v>
      </c>
    </row>
    <row r="10" spans="1:19" s="25" customFormat="1" ht="22.5" customHeight="1">
      <c r="A10" s="407" t="str">
        <f>'15 一般-工资福利（部门预算）'!A10</f>
        <v>201</v>
      </c>
      <c r="B10" s="407" t="str">
        <f>'15 一般-工资福利（部门预算）'!B10</f>
        <v>29</v>
      </c>
      <c r="C10" s="407" t="str">
        <f>'15 一般-工资福利（部门预算）'!C10</f>
        <v>01</v>
      </c>
      <c r="D10" s="407" t="str">
        <f>'15 一般-工资福利（部门预算）'!D10</f>
        <v>行政运行</v>
      </c>
      <c r="E10" s="82">
        <f>'18 一般-商品服务(政府预算)'!E9</f>
        <v>11.959999999999999</v>
      </c>
      <c r="F10" s="82">
        <f>'18 一般-商品服务(政府预算)'!F9</f>
        <v>11.959999999999999</v>
      </c>
      <c r="G10" s="82">
        <f>'18 一般-商品服务(政府预算)'!G9</f>
        <v>8.899999999999999</v>
      </c>
      <c r="H10" s="82">
        <f>'18 一般-商品服务(政府预算)'!H9</f>
        <v>1.28</v>
      </c>
      <c r="I10" s="82">
        <f>'18 一般-商品服务(政府预算)'!I9</f>
        <v>0.5</v>
      </c>
      <c r="J10" s="82">
        <f>'18 一般-商品服务(政府预算)'!J9</f>
        <v>0</v>
      </c>
      <c r="K10" s="82">
        <f>'18 一般-商品服务(政府预算)'!K9</f>
        <v>0</v>
      </c>
      <c r="L10" s="82">
        <f>'18 一般-商品服务(政府预算)'!L9</f>
        <v>0.3</v>
      </c>
      <c r="M10" s="82">
        <f>'18 一般-商品服务(政府预算)'!M9</f>
        <v>0</v>
      </c>
      <c r="N10" s="82">
        <f>'18 一般-商品服务(政府预算)'!N9</f>
        <v>0</v>
      </c>
      <c r="O10" s="82">
        <f>'18 一般-商品服务(政府预算)'!O9</f>
        <v>0.3</v>
      </c>
      <c r="P10" s="82">
        <f>'18 一般-商品服务(政府预算)'!P9</f>
        <v>0.68</v>
      </c>
      <c r="Q10" s="161">
        <f>'18 一般-商品服务(政府预算)'!Q9</f>
        <v>0</v>
      </c>
      <c r="R10" s="161">
        <f>'18 一般-商品服务(政府预算)'!R9</f>
        <v>0</v>
      </c>
      <c r="S10" s="161">
        <f>'18 一般-商品服务(政府预算)'!S9</f>
        <v>0</v>
      </c>
    </row>
    <row r="11" spans="1:19" ht="22.5" customHeight="1">
      <c r="A11" s="161"/>
      <c r="B11" s="161"/>
      <c r="C11" s="161"/>
      <c r="D11" s="161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410"/>
      <c r="Q11" s="253"/>
      <c r="R11" s="253"/>
      <c r="S11" s="253"/>
    </row>
    <row r="12" spans="5:16" ht="14.25">
      <c r="E12" s="408"/>
      <c r="F12" s="408"/>
      <c r="G12" s="408"/>
      <c r="H12" s="408"/>
      <c r="I12" s="408"/>
      <c r="J12" s="408"/>
      <c r="K12" s="408"/>
      <c r="L12" s="408"/>
      <c r="M12" s="408"/>
      <c r="N12" s="408"/>
      <c r="O12" s="408"/>
      <c r="P12" s="408"/>
    </row>
  </sheetData>
  <sheetProtection sheet="1" formatCells="0" formatColumns="0" formatRows="0"/>
  <mergeCells count="21">
    <mergeCell ref="A2:S2"/>
    <mergeCell ref="R3:S3"/>
    <mergeCell ref="F4:P4"/>
    <mergeCell ref="Q4:S4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C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2018-04-04T08:51:43Z</cp:lastPrinted>
  <dcterms:created xsi:type="dcterms:W3CDTF">1996-12-17T01:32:42Z</dcterms:created>
  <dcterms:modified xsi:type="dcterms:W3CDTF">2021-04-25T08:22:27Z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2052-11.1.0.10495</vt:lpwstr>
  </property>
  <property fmtid="{D5CDD505-2E9C-101B-9397-08002B2CF9AE}" pid="5" name="I">
    <vt:lpwstr>F922B3C3A3B84A4489FCFE78EE4F940C</vt:lpwstr>
  </property>
</Properties>
</file>