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10" tabRatio="897" firstSheet="16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'基本-一般商品服务'!$A$1:$Z$9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'政府性基金'!$A$1:$T$7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<sst xmlns="http://schemas.openxmlformats.org/spreadsheetml/2006/main" count="982" uniqueCount="309">
  <si>
    <t>表-01</t>
  </si>
  <si>
    <t>部门收支总表</t>
  </si>
  <si>
    <t>单位：岳阳县畜牧水产发展服务中心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</si>
  <si>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</si>
  <si>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</si>
  <si>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</si>
  <si>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</si>
  <si>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</si>
  <si>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</si>
  <si>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</si>
  <si>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</si>
  <si>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</si>
  <si>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</si>
  <si>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</si>
  <si>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</si>
  <si>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</si>
  <si>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</si>
  <si>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</si>
  <si>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</si>
  <si>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</si>
  <si>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</si>
  <si>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</si>
  <si>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</si>
  <si>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</si>
  <si>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</si>
  <si>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</si>
  <si>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</si>
  <si>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</si>
  <si>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</si>
  <si>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</si>
  <si>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</si>
  <si>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</si>
  <si>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</si>
  <si>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</si>
  <si>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</si>
  <si>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</si>
  <si>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</si>
  <si>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</si>
  <si>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</si>
  <si>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</si>
  <si>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</si>
  <si>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</si>
  <si>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</si>
  <si>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</si>
  <si>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</si>
  <si>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</si>
  <si>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</si>
  <si>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</si>
  <si>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</si>
  <si>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</si>
  <si>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</si>
  <si>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</si>
  <si>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</si>
  <si>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</si>
  <si>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</si>
  <si>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</si>
  <si>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</si>
  <si>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</si>
  <si>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</si>
  <si>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</si>
  <si>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</si>
  <si>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</si>
  <si>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</si>
  <si>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</si>
  <si>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</si>
  <si>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</si>
  <si>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</si>
  <si>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</si>
  <si>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</si>
  <si>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</si>
  <si>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</si>
  <si>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</si>
  <si>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</si>
  <si>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</si>
  <si>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</si>
  <si>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</si>
  <si>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</si>
  <si>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</si>
  <si>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</si>
  <si>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</si>
  <si>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</si>
  <si>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</si>
  <si>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</si>
  <si>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</si>
  <si>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</si>
  <si>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</si>
  <si>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</si>
  <si>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</si>
  <si>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</si>
  <si>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</si>
  <si>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</si>
  <si>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</si>
  <si>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</si>
  <si>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077</t>
  </si>
  <si>
    <t>岳阳县畜牧水产发展服务中心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</si>
  <si>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</si>
  <si>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</si>
  <si>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</si>
  <si>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</si>
  <si>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</si>
  <si>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</si>
  <si>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</si>
  <si>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</si>
  <si>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农林水支出</t>
  </si>
  <si>
    <t>01</t>
  </si>
  <si>
    <t>农业</t>
  </si>
  <si>
    <t>行政运行</t>
  </si>
  <si>
    <r>
      <t>0</t>
    </r>
    <r>
      <rPr>
        <sz val="10"/>
        <rFont val="宋体"/>
        <family val="0"/>
      </rPr>
      <t>1</t>
    </r>
  </si>
  <si>
    <t>08</t>
  </si>
  <si>
    <t>病虫害控制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</si>
  <si>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</si>
  <si>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</si>
  <si>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</si>
  <si>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</si>
  <si>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</si>
  <si>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</si>
  <si>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</si>
  <si>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</si>
  <si>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</si>
  <si>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</si>
  <si>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</si>
  <si>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</si>
  <si>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</si>
  <si>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</si>
  <si>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</si>
  <si>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</si>
  <si>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</si>
  <si>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</si>
  <si>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</si>
  <si>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</si>
  <si>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</si>
  <si>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</si>
  <si>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</si>
  <si>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</si>
  <si>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</si>
  <si>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</si>
  <si>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</si>
  <si>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</si>
  <si>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</si>
  <si>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</si>
  <si>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</si>
  <si>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</si>
  <si>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</si>
  <si>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</si>
  <si>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</si>
  <si>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</si>
  <si>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</si>
  <si>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</si>
  <si>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</si>
  <si>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</si>
  <si>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</si>
  <si>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</si>
  <si>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</si>
  <si>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</si>
  <si>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</si>
  <si>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</si>
  <si>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</si>
  <si>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</si>
  <si>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</si>
  <si>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</si>
  <si>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</si>
  <si>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</si>
  <si>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</si>
  <si>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</si>
  <si>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</si>
  <si>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</si>
  <si>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</si>
  <si>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</si>
  <si>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</si>
  <si>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</si>
  <si>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</si>
  <si>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</si>
  <si>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</si>
  <si>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</si>
  <si>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</si>
  <si>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</si>
  <si>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</si>
  <si>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</si>
  <si>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</si>
  <si>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</si>
  <si>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</si>
  <si>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</si>
  <si>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</si>
  <si>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</si>
  <si>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</si>
  <si>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</si>
  <si>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</si>
  <si>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</si>
  <si>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</si>
  <si>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</si>
  <si>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</si>
  <si>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</si>
  <si>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</si>
  <si>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</si>
  <si>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</si>
  <si>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</si>
  <si>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</si>
  <si>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</si>
  <si>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</si>
  <si>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</si>
  <si>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</si>
  <si>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</si>
  <si>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</si>
  <si>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</si>
  <si>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</si>
  <si>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</si>
  <si>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</si>
  <si>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</si>
  <si>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</si>
  <si>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</si>
  <si>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</si>
  <si>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</si>
  <si>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</si>
  <si>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</si>
  <si>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</si>
  <si>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</si>
  <si>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</si>
  <si>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</si>
  <si>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</si>
  <si>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</si>
  <si>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</si>
  <si>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</si>
  <si>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</si>
  <si>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</si>
  <si>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</si>
  <si>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213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</si>
  <si>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</si>
  <si>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</si>
  <si>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</si>
  <si>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</si>
  <si>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</si>
  <si>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</si>
  <si>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</si>
  <si>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</si>
  <si>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</si>
  <si>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</si>
  <si>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</si>
  <si>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</si>
  <si>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</si>
  <si>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</si>
  <si>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</si>
  <si>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</si>
  <si>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</si>
  <si>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</si>
  <si>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表-22</t>
  </si>
  <si>
    <t>政府性基金拨款支出预算表</t>
  </si>
  <si>
    <t>本单位无此项支出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</si>
  <si>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</si>
  <si>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</si>
  <si>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</si>
  <si>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</si>
  <si>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</si>
  <si>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</si>
  <si>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</si>
  <si>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</si>
  <si>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</si>
  <si>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</si>
  <si>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</si>
  <si>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</si>
  <si>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</si>
  <si>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</si>
  <si>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</si>
  <si>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</si>
  <si>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</si>
  <si>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</si>
  <si>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</si>
  <si>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</si>
  <si>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</si>
  <si>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</si>
  <si>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 xml:space="preserve">    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</si>
  <si>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</si>
  <si>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</si>
  <si>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</si>
  <si>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</si>
  <si>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</si>
  <si>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</si>
  <si>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</si>
  <si>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</si>
  <si>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</si>
  <si>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888.4</t>
  </si>
  <si>
    <t>725.4</t>
  </si>
  <si>
    <t>负责全县畜牧水产养殖业生产发展规划、计划的制订并组织落实，指导全县畜牧水产技术推广体系建设，负责全县兽医医政、兽药药政、饲料和投入品的监督管理，负责全县动物防疫计划的制订、组织实施，动物产品防疫及质量安全监管，除东洞庭湖外内陆渔业渔政管理，负责全县乡镇农技推广中心的相关行业管理、技术指导，宣传贯彻实施《动物防疫法》、 《渔业法》等行业法律法规。</t>
  </si>
  <si>
    <t>目标1：全面完成全年职能工作任务和县委县政府分配的其他各项工作任务，促进全县养殖业绿色健康发展。
目标2：全县养殖业生产社会效益、经济效益、生态效益、可持续影响和社会公众满意度达到预期目标。</t>
  </si>
  <si>
    <t>全面完成全年职能工作任务和县委县政府分配的其他各项工作任务，促进全县养殖业绿色健康发展。</t>
  </si>
  <si>
    <t>促进全县养殖业经济增收，强力推动我县县域经济发展；无重大动物疫病及动物产品食品质量安全隐患，促进全县养殖业绿色健康发展。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</si>
  <si>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</si>
  <si>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</si>
  <si>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</si>
  <si>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</si>
  <si>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</si>
  <si>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</si>
  <si>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</si>
  <si>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</si>
  <si>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</si>
  <si>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</si>
  <si>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</si>
  <si>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</si>
  <si>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</si>
  <si>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</si>
  <si>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动物防疫检疫经费及重大动物疫苗购置经费</t>
  </si>
  <si>
    <t>续建</t>
  </si>
  <si>
    <t>财农[2017]43号、湘牧渔联[2017]6号</t>
  </si>
  <si>
    <t>领导高度重视，开专题会布置工作或作重要批示；制订了项目实施方案；建立了岗位责任制度；组织保障，有专门的组织机构，配备专门人员</t>
  </si>
  <si>
    <t>年度内完成目标任务</t>
  </si>
  <si>
    <t>1、保护生态环境，预防动物疫病传播；
2、保障动物产品质量安全；
3、提高畜禽健康养殖水平</t>
  </si>
  <si>
    <t>畜禽免疫覆盖率达100%</t>
  </si>
  <si>
    <t>购置重大动物疫苗625万份；畜禽免疫抗体水平达70%；</t>
  </si>
  <si>
    <t>预防动物疫病传播、保障人民群众身体健康和动物产品质量安全</t>
  </si>
  <si>
    <t>我县是畜牧大县，动物防疫检疫工作量大，财政预算经费额度偏低，给全县重大动物疫情防控工作带来一定影响。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</si>
</sst>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39">
    <xf numFmtId="0" fontId="0" fillId="0" borderId="0" xfId="0" applyAlignment="1">
      <alignment/>
    </xf>
    <xf numFmtId="0" fontId="2" fillId="0" borderId="0" xfId="80" applyAlignment="1">
      <alignment vertical="center"/>
      <protection/>
    </xf>
    <xf numFmtId="0" fontId="2" fillId="0" borderId="0" xfId="80" applyFill="1" applyAlignment="1">
      <alignment horizontal="center"/>
      <protection/>
    </xf>
    <xf numFmtId="0" fontId="2" fillId="0" borderId="0" xfId="80">
      <alignment/>
      <protection/>
    </xf>
    <xf numFmtId="0" fontId="3" fillId="0" borderId="0" xfId="80" applyFont="1" applyAlignment="1">
      <alignment horizontal="center" vertical="center"/>
      <protection/>
    </xf>
    <xf numFmtId="0" fontId="3" fillId="0" borderId="0" xfId="80" applyNumberFormat="1" applyFont="1" applyAlignment="1">
      <alignment horizontal="center" vertical="center"/>
      <protection/>
    </xf>
    <xf numFmtId="0" fontId="4" fillId="0" borderId="0" xfId="80" applyNumberFormat="1" applyFont="1" applyFill="1" applyAlignment="1" applyProtection="1">
      <alignment horizontal="center" vertical="center"/>
      <protection/>
    </xf>
    <xf numFmtId="0" fontId="3" fillId="0" borderId="9" xfId="80" applyFont="1" applyBorder="1" applyAlignment="1">
      <alignment horizontal="left" vertical="center"/>
      <protection/>
    </xf>
    <xf numFmtId="0" fontId="5" fillId="4" borderId="10" xfId="80" applyNumberFormat="1" applyFont="1" applyFill="1" applyBorder="1" applyAlignment="1" applyProtection="1">
      <alignment horizontal="center" vertical="center" wrapText="1"/>
      <protection/>
    </xf>
    <xf numFmtId="0" fontId="5" fillId="4" borderId="11" xfId="80" applyNumberFormat="1" applyFont="1" applyFill="1" applyBorder="1" applyAlignment="1" applyProtection="1">
      <alignment horizontal="center" vertical="center" wrapText="1"/>
      <protection/>
    </xf>
    <xf numFmtId="0" fontId="5" fillId="4" borderId="12" xfId="80" applyNumberFormat="1" applyFont="1" applyFill="1" applyBorder="1" applyAlignment="1" applyProtection="1">
      <alignment horizontal="center" vertical="center" wrapText="1"/>
      <protection/>
    </xf>
    <xf numFmtId="0" fontId="5" fillId="4" borderId="13" xfId="80" applyNumberFormat="1" applyFont="1" applyFill="1" applyBorder="1" applyAlignment="1" applyProtection="1">
      <alignment horizontal="center" vertical="center" wrapText="1"/>
      <protection/>
    </xf>
    <xf numFmtId="0" fontId="5" fillId="4" borderId="14" xfId="80" applyNumberFormat="1" applyFont="1" applyFill="1" applyBorder="1" applyAlignment="1" applyProtection="1">
      <alignment horizontal="center" vertical="center" wrapText="1"/>
      <protection/>
    </xf>
    <xf numFmtId="0" fontId="5" fillId="4" borderId="10" xfId="80" applyNumberFormat="1" applyFont="1" applyFill="1" applyBorder="1" applyAlignment="1" applyProtection="1">
      <alignment vertical="center" wrapText="1"/>
      <protection/>
    </xf>
    <xf numFmtId="0" fontId="3" fillId="4" borderId="15" xfId="80" applyFont="1" applyFill="1" applyBorder="1" applyAlignment="1">
      <alignment horizontal="center" vertical="center"/>
      <protection/>
    </xf>
    <xf numFmtId="0" fontId="3" fillId="4" borderId="10" xfId="80" applyFont="1" applyFill="1" applyBorder="1" applyAlignment="1">
      <alignment horizontal="center" vertical="center"/>
      <protection/>
    </xf>
    <xf numFmtId="0" fontId="3" fillId="4" borderId="11" xfId="80" applyFont="1" applyFill="1" applyBorder="1" applyAlignment="1">
      <alignment horizontal="center" vertical="center"/>
      <protection/>
    </xf>
    <xf numFmtId="49" fontId="3" fillId="0" borderId="10" xfId="67" applyNumberFormat="1" applyFont="1" applyFill="1" applyBorder="1" applyAlignment="1" applyProtection="1">
      <alignment horizontal="center" vertical="center" wrapText="1"/>
      <protection/>
    </xf>
    <xf numFmtId="49" fontId="3" fillId="0" borderId="16" xfId="67" applyNumberFormat="1" applyFont="1" applyFill="1" applyBorder="1" applyAlignment="1" applyProtection="1">
      <alignment horizontal="center" vertical="center" wrapText="1"/>
      <protection/>
    </xf>
    <xf numFmtId="49" fontId="3" fillId="0" borderId="10" xfId="80" applyNumberFormat="1" applyFont="1" applyFill="1" applyBorder="1" applyAlignment="1" applyProtection="1">
      <alignment horizontal="center" vertical="center" wrapText="1"/>
      <protection/>
    </xf>
    <xf numFmtId="49" fontId="3" fillId="0" borderId="16" xfId="80" applyNumberFormat="1" applyFont="1" applyFill="1" applyBorder="1" applyAlignment="1" applyProtection="1">
      <alignment horizontal="center" vertical="center" wrapText="1"/>
      <protection/>
    </xf>
    <xf numFmtId="176" fontId="3" fillId="0" borderId="12" xfId="80" applyNumberFormat="1" applyFont="1" applyFill="1" applyBorder="1" applyAlignment="1" applyProtection="1">
      <alignment horizontal="center" vertical="center" wrapText="1"/>
      <protection/>
    </xf>
    <xf numFmtId="176" fontId="3" fillId="0" borderId="10" xfId="80" applyNumberFormat="1" applyFont="1" applyFill="1" applyBorder="1" applyAlignment="1" applyProtection="1">
      <alignment horizontal="center" vertical="center" wrapText="1"/>
      <protection/>
    </xf>
    <xf numFmtId="49" fontId="3" fillId="0" borderId="12" xfId="80" applyNumberFormat="1" applyFont="1" applyFill="1" applyBorder="1" applyAlignment="1" applyProtection="1">
      <alignment horizontal="center" vertical="center" wrapText="1"/>
      <protection/>
    </xf>
    <xf numFmtId="0" fontId="3" fillId="0" borderId="0" xfId="80" applyFont="1" applyFill="1" applyAlignment="1">
      <alignment horizontal="center" vertical="center"/>
      <protection/>
    </xf>
    <xf numFmtId="0" fontId="3" fillId="0" borderId="0" xfId="80" applyNumberFormat="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49" fontId="3" fillId="0" borderId="13" xfId="8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" fillId="0" borderId="0" xfId="80" applyFill="1">
      <alignment/>
      <protection/>
    </xf>
    <xf numFmtId="0" fontId="2" fillId="0" borderId="0" xfId="63" applyAlignment="1">
      <alignment vertical="center"/>
      <protection/>
    </xf>
    <xf numFmtId="0" fontId="2" fillId="0" borderId="0" xfId="63" applyFill="1">
      <alignment/>
      <protection/>
    </xf>
    <xf numFmtId="0" fontId="2" fillId="0" borderId="0" xfId="63">
      <alignment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NumberFormat="1" applyFont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3" fillId="0" borderId="9" xfId="63" applyFont="1" applyBorder="1" applyAlignment="1">
      <alignment horizontal="left" vertical="center"/>
      <protection/>
    </xf>
    <xf numFmtId="0" fontId="5" fillId="4" borderId="10" xfId="63" applyNumberFormat="1" applyFont="1" applyFill="1" applyBorder="1" applyAlignment="1" applyProtection="1">
      <alignment horizontal="center" vertical="center" wrapText="1"/>
      <protection/>
    </xf>
    <xf numFmtId="0" fontId="5" fillId="4" borderId="13" xfId="63" applyNumberFormat="1" applyFont="1" applyFill="1" applyBorder="1" applyAlignment="1" applyProtection="1">
      <alignment horizontal="center" vertical="center" wrapText="1"/>
      <protection/>
    </xf>
    <xf numFmtId="0" fontId="5" fillId="4" borderId="13" xfId="63" applyNumberFormat="1" applyFont="1" applyFill="1" applyBorder="1" applyAlignment="1" applyProtection="1">
      <alignment horizontal="center" vertical="center"/>
      <protection/>
    </xf>
    <xf numFmtId="0" fontId="5" fillId="4" borderId="10" xfId="63" applyNumberFormat="1" applyFont="1" applyFill="1" applyBorder="1" applyAlignment="1" applyProtection="1">
      <alignment horizontal="center" vertical="center"/>
      <protection/>
    </xf>
    <xf numFmtId="0" fontId="5" fillId="4" borderId="12" xfId="63" applyNumberFormat="1" applyFont="1" applyFill="1" applyBorder="1" applyAlignment="1" applyProtection="1">
      <alignment horizontal="center" vertical="center"/>
      <protection/>
    </xf>
    <xf numFmtId="0" fontId="5" fillId="4" borderId="17" xfId="63" applyNumberFormat="1" applyFont="1" applyFill="1" applyBorder="1" applyAlignment="1" applyProtection="1">
      <alignment horizontal="center" vertical="center" wrapText="1"/>
      <protection/>
    </xf>
    <xf numFmtId="0" fontId="5" fillId="4" borderId="15" xfId="63" applyNumberFormat="1" applyFont="1" applyFill="1" applyBorder="1" applyAlignment="1" applyProtection="1">
      <alignment horizontal="center" vertical="center"/>
      <protection/>
    </xf>
    <xf numFmtId="0" fontId="5" fillId="4" borderId="18" xfId="63" applyNumberFormat="1" applyFont="1" applyFill="1" applyBorder="1" applyAlignment="1" applyProtection="1">
      <alignment horizontal="center" vertical="center"/>
      <protection/>
    </xf>
    <xf numFmtId="0" fontId="5" fillId="4" borderId="0" xfId="63" applyNumberFormat="1" applyFont="1" applyFill="1" applyAlignment="1" applyProtection="1">
      <alignment horizontal="center" vertical="center" wrapText="1"/>
      <protection/>
    </xf>
    <xf numFmtId="0" fontId="3" fillId="4" borderId="15" xfId="63" applyFont="1" applyFill="1" applyBorder="1" applyAlignment="1">
      <alignment horizontal="center" vertical="center"/>
      <protection/>
    </xf>
    <xf numFmtId="0" fontId="3" fillId="4" borderId="11" xfId="63" applyFont="1" applyFill="1" applyBorder="1" applyAlignment="1">
      <alignment horizontal="center" vertical="center"/>
      <protection/>
    </xf>
    <xf numFmtId="49" fontId="3" fillId="0" borderId="16" xfId="63" applyNumberFormat="1" applyFont="1" applyFill="1" applyBorder="1" applyAlignment="1" applyProtection="1">
      <alignment horizontal="center" vertical="center" wrapText="1"/>
      <protection/>
    </xf>
    <xf numFmtId="49" fontId="3" fillId="0" borderId="12" xfId="63" applyNumberFormat="1" applyFont="1" applyFill="1" applyBorder="1" applyAlignment="1" applyProtection="1">
      <alignment horizontal="left" vertical="center" wrapText="1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/>
    </xf>
    <xf numFmtId="176" fontId="3" fillId="0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NumberFormat="1" applyFont="1" applyFill="1" applyAlignment="1">
      <alignment horizontal="center" vertical="center"/>
      <protection/>
    </xf>
    <xf numFmtId="0" fontId="5" fillId="4" borderId="14" xfId="63" applyNumberFormat="1" applyFont="1" applyFill="1" applyBorder="1" applyAlignment="1" applyProtection="1">
      <alignment horizontal="center" vertical="center"/>
      <protection/>
    </xf>
    <xf numFmtId="0" fontId="3" fillId="0" borderId="0" xfId="72" applyFont="1" applyFill="1">
      <alignment vertical="center"/>
      <protection/>
    </xf>
    <xf numFmtId="0" fontId="2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3" fillId="0" borderId="9" xfId="72" applyFont="1" applyBorder="1" applyAlignment="1">
      <alignment horizontal="left" vertical="center"/>
      <protection/>
    </xf>
    <xf numFmtId="0" fontId="2" fillId="0" borderId="0" xfId="72" applyAlignment="1">
      <alignment horizontal="center" vertical="center"/>
      <protection/>
    </xf>
    <xf numFmtId="0" fontId="2" fillId="0" borderId="12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center" vertical="center" wrapText="1"/>
      <protection/>
    </xf>
    <xf numFmtId="0" fontId="3" fillId="4" borderId="19" xfId="72" applyNumberFormat="1" applyFont="1" applyFill="1" applyBorder="1" applyAlignment="1" applyProtection="1">
      <alignment horizontal="center" vertical="center" wrapText="1"/>
      <protection/>
    </xf>
    <xf numFmtId="0" fontId="3" fillId="4" borderId="14" xfId="72" applyNumberFormat="1" applyFont="1" applyFill="1" applyBorder="1" applyAlignment="1" applyProtection="1">
      <alignment horizontal="center" vertical="center" wrapText="1"/>
      <protection/>
    </xf>
    <xf numFmtId="0" fontId="3" fillId="4" borderId="20" xfId="72" applyNumberFormat="1" applyFont="1" applyFill="1" applyBorder="1" applyAlignment="1" applyProtection="1">
      <alignment horizontal="center" vertical="center" wrapText="1"/>
      <protection/>
    </xf>
    <xf numFmtId="0" fontId="3" fillId="4" borderId="9" xfId="72" applyNumberFormat="1" applyFont="1" applyFill="1" applyBorder="1" applyAlignment="1" applyProtection="1">
      <alignment horizontal="center" vertical="center" wrapText="1"/>
      <protection/>
    </xf>
    <xf numFmtId="0" fontId="3" fillId="4" borderId="12" xfId="72" applyNumberFormat="1" applyFont="1" applyFill="1" applyBorder="1" applyAlignment="1" applyProtection="1">
      <alignment horizontal="center" vertical="center" wrapText="1"/>
      <protection/>
    </xf>
    <xf numFmtId="0" fontId="3" fillId="4" borderId="10" xfId="72" applyNumberFormat="1" applyFont="1" applyFill="1" applyBorder="1" applyAlignment="1" applyProtection="1">
      <alignment horizontal="center" vertical="center" wrapText="1"/>
      <protection/>
    </xf>
    <xf numFmtId="0" fontId="3" fillId="4" borderId="13" xfId="72" applyNumberFormat="1" applyFont="1" applyFill="1" applyBorder="1" applyAlignment="1" applyProtection="1">
      <alignment horizontal="center" vertical="center" wrapText="1"/>
      <protection/>
    </xf>
    <xf numFmtId="0" fontId="3" fillId="4" borderId="16" xfId="72" applyNumberFormat="1" applyFont="1" applyFill="1" applyBorder="1" applyAlignment="1" applyProtection="1">
      <alignment horizontal="center" vertical="center" wrapText="1"/>
      <protection/>
    </xf>
    <xf numFmtId="0" fontId="2" fillId="4" borderId="11" xfId="72" applyFill="1" applyBorder="1" applyAlignment="1">
      <alignment horizontal="center" vertical="center" wrapText="1"/>
      <protection/>
    </xf>
    <xf numFmtId="0" fontId="2" fillId="4" borderId="15" xfId="72" applyFill="1" applyBorder="1" applyAlignment="1">
      <alignment horizontal="center" vertical="center" wrapText="1"/>
      <protection/>
    </xf>
    <xf numFmtId="49" fontId="3" fillId="0" borderId="16" xfId="67" applyNumberFormat="1" applyFont="1" applyFill="1" applyBorder="1" applyAlignment="1" applyProtection="1">
      <alignment horizontal="left" vertical="center" wrapText="1"/>
      <protection/>
    </xf>
    <xf numFmtId="176" fontId="3" fillId="0" borderId="12" xfId="72" applyNumberFormat="1" applyFont="1" applyFill="1" applyBorder="1" applyAlignment="1" applyProtection="1">
      <alignment horizontal="right" vertical="center" wrapText="1"/>
      <protection/>
    </xf>
    <xf numFmtId="176" fontId="3" fillId="0" borderId="10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ill="1">
      <alignment vertical="center"/>
      <protection/>
    </xf>
    <xf numFmtId="0" fontId="2" fillId="0" borderId="0" xfId="72" applyFont="1" applyAlignment="1">
      <alignment horizontal="right" vertical="center"/>
      <protection/>
    </xf>
    <xf numFmtId="0" fontId="3" fillId="0" borderId="0" xfId="72" applyFont="1" applyAlignment="1">
      <alignment horizontal="center" vertical="center"/>
      <protection/>
    </xf>
    <xf numFmtId="0" fontId="2" fillId="0" borderId="21" xfId="72" applyNumberFormat="1" applyFont="1" applyFill="1" applyBorder="1" applyAlignment="1" applyProtection="1">
      <alignment horizontal="center" vertical="center" wrapText="1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177" fontId="3" fillId="0" borderId="16" xfId="72" applyNumberFormat="1" applyFont="1" applyFill="1" applyBorder="1" applyAlignment="1" applyProtection="1">
      <alignment horizontal="right" vertical="center" wrapText="1"/>
      <protection/>
    </xf>
    <xf numFmtId="177" fontId="3" fillId="0" borderId="12" xfId="72" applyNumberFormat="1" applyFont="1" applyFill="1" applyBorder="1" applyAlignment="1" applyProtection="1">
      <alignment horizontal="right" vertical="center" wrapText="1"/>
      <protection/>
    </xf>
    <xf numFmtId="177" fontId="3" fillId="0" borderId="10" xfId="72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4" fontId="2" fillId="0" borderId="0" xfId="72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4" borderId="0" xfId="64" applyFont="1" applyFill="1" applyAlignment="1">
      <alignment vertical="center"/>
      <protection/>
    </xf>
    <xf numFmtId="0" fontId="2" fillId="0" borderId="0" xfId="64" applyFill="1" applyAlignment="1">
      <alignment vertical="center"/>
      <protection/>
    </xf>
    <xf numFmtId="0" fontId="2" fillId="0" borderId="0" xfId="64" applyAlignment="1">
      <alignment horizontal="center" vertical="center" wrapText="1"/>
      <protection/>
    </xf>
    <xf numFmtId="0" fontId="2" fillId="0" borderId="0" xfId="64">
      <alignment vertical="center"/>
      <protection/>
    </xf>
    <xf numFmtId="0" fontId="7" fillId="0" borderId="0" xfId="64" applyNumberFormat="1" applyFont="1" applyFill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left" vertical="center"/>
      <protection/>
    </xf>
    <xf numFmtId="0" fontId="3" fillId="4" borderId="10" xfId="64" applyFont="1" applyFill="1" applyBorder="1" applyAlignment="1">
      <alignment horizontal="centerContinuous" vertical="center"/>
      <protection/>
    </xf>
    <xf numFmtId="0" fontId="3" fillId="4" borderId="10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3" fillId="4" borderId="10" xfId="64" applyNumberFormat="1" applyFont="1" applyFill="1" applyBorder="1" applyAlignment="1" applyProtection="1">
      <alignment horizontal="centerContinuous" vertical="center"/>
      <protection/>
    </xf>
    <xf numFmtId="0" fontId="3" fillId="4" borderId="10" xfId="64" applyNumberFormat="1" applyFont="1" applyFill="1" applyBorder="1" applyAlignment="1" applyProtection="1">
      <alignment horizontal="center" vertical="center"/>
      <protection/>
    </xf>
    <xf numFmtId="0" fontId="3" fillId="4" borderId="10" xfId="64" applyFont="1" applyFill="1" applyBorder="1" applyAlignment="1">
      <alignment horizontal="center" vertical="center" wrapText="1"/>
      <protection/>
    </xf>
    <xf numFmtId="49" fontId="3" fillId="0" borderId="10" xfId="77" applyNumberFormat="1" applyFont="1" applyFill="1" applyBorder="1" applyAlignment="1" applyProtection="1">
      <alignment horizontal="center" vertical="center" wrapText="1"/>
      <protection/>
    </xf>
    <xf numFmtId="0" fontId="3" fillId="0" borderId="10" xfId="77" applyNumberFormat="1" applyFont="1" applyFill="1" applyBorder="1" applyAlignment="1" applyProtection="1">
      <alignment horizontal="center" vertical="center" wrapText="1"/>
      <protection/>
    </xf>
    <xf numFmtId="49" fontId="3" fillId="0" borderId="10" xfId="77" applyNumberFormat="1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horizontal="center" vertical="center"/>
      <protection/>
    </xf>
    <xf numFmtId="0" fontId="3" fillId="0" borderId="10" xfId="77" applyNumberFormat="1" applyFont="1" applyFill="1" applyBorder="1" applyAlignment="1">
      <alignment horizontal="center" vertical="center" wrapText="1"/>
      <protection/>
    </xf>
    <xf numFmtId="49" fontId="3" fillId="4" borderId="10" xfId="77" applyNumberFormat="1" applyFont="1" applyFill="1" applyBorder="1" applyAlignment="1">
      <alignment horizontal="center" vertical="center"/>
      <protection/>
    </xf>
    <xf numFmtId="0" fontId="2" fillId="0" borderId="0" xfId="64" applyNumberFormat="1" applyFont="1" applyFill="1" applyAlignment="1" applyProtection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178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10" xfId="64" applyFill="1" applyBorder="1" applyAlignment="1">
      <alignment horizontal="center" vertical="center" wrapText="1"/>
      <protection/>
    </xf>
    <xf numFmtId="0" fontId="2" fillId="0" borderId="10" xfId="64" applyBorder="1" applyAlignment="1">
      <alignment horizontal="center" vertical="center" wrapText="1"/>
      <protection/>
    </xf>
    <xf numFmtId="0" fontId="2" fillId="0" borderId="0" xfId="64" applyNumberFormat="1" applyFont="1" applyFill="1" applyAlignment="1" applyProtection="1">
      <alignment horizontal="center" vertical="center" wrapText="1"/>
      <protection/>
    </xf>
    <xf numFmtId="0" fontId="2" fillId="0" borderId="9" xfId="64" applyBorder="1" applyAlignment="1">
      <alignment horizontal="right" vertical="center"/>
      <protection/>
    </xf>
    <xf numFmtId="0" fontId="2" fillId="0" borderId="9" xfId="64" applyFont="1" applyBorder="1" applyAlignment="1">
      <alignment horizontal="right" vertical="center"/>
      <protection/>
    </xf>
    <xf numFmtId="0" fontId="3" fillId="4" borderId="0" xfId="64" applyFont="1" applyFill="1" applyAlignment="1">
      <alignment horizontal="center" vertical="center"/>
      <protection/>
    </xf>
    <xf numFmtId="178" fontId="2" fillId="0" borderId="10" xfId="64" applyNumberFormat="1" applyFill="1" applyBorder="1" applyAlignment="1">
      <alignment horizontal="center" vertical="center" wrapText="1"/>
      <protection/>
    </xf>
    <xf numFmtId="0" fontId="2" fillId="0" borderId="0" xfId="64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9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wrapText="1"/>
    </xf>
    <xf numFmtId="176" fontId="3" fillId="0" borderId="16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65" applyFill="1">
      <alignment vertical="center"/>
      <protection/>
    </xf>
    <xf numFmtId="0" fontId="2" fillId="0" borderId="0" xfId="65">
      <alignment vertical="center"/>
      <protection/>
    </xf>
    <xf numFmtId="0" fontId="3" fillId="0" borderId="0" xfId="65" applyFont="1" applyAlignment="1">
      <alignment horizontal="center" vertical="center" wrapText="1"/>
      <protection/>
    </xf>
    <xf numFmtId="0" fontId="6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Font="1" applyAlignment="1">
      <alignment horizontal="left" vertical="center"/>
      <protection/>
    </xf>
    <xf numFmtId="0" fontId="3" fillId="4" borderId="10" xfId="65" applyNumberFormat="1" applyFont="1" applyFill="1" applyBorder="1" applyAlignment="1" applyProtection="1">
      <alignment horizontal="center" vertical="center" wrapText="1"/>
      <protection/>
    </xf>
    <xf numFmtId="0" fontId="3" fillId="4" borderId="16" xfId="65" applyNumberFormat="1" applyFont="1" applyFill="1" applyBorder="1" applyAlignment="1" applyProtection="1">
      <alignment horizontal="center" vertical="center" wrapText="1"/>
      <protection/>
    </xf>
    <xf numFmtId="0" fontId="3" fillId="4" borderId="12" xfId="65" applyNumberFormat="1" applyFont="1" applyFill="1" applyBorder="1" applyAlignment="1" applyProtection="1">
      <alignment horizontal="center" vertical="center" wrapText="1"/>
      <protection/>
    </xf>
    <xf numFmtId="0" fontId="3" fillId="4" borderId="19" xfId="65" applyNumberFormat="1" applyFont="1" applyFill="1" applyBorder="1" applyAlignment="1" applyProtection="1">
      <alignment horizontal="center" vertical="center" wrapText="1"/>
      <protection/>
    </xf>
    <xf numFmtId="0" fontId="3" fillId="4" borderId="9" xfId="65" applyFont="1" applyFill="1" applyBorder="1" applyAlignment="1">
      <alignment horizontal="center" vertical="center" wrapText="1"/>
      <protection/>
    </xf>
    <xf numFmtId="0" fontId="3" fillId="4" borderId="15" xfId="65" applyFont="1" applyFill="1" applyBorder="1" applyAlignment="1">
      <alignment horizontal="center" vertical="center" wrapText="1"/>
      <protection/>
    </xf>
    <xf numFmtId="0" fontId="3" fillId="4" borderId="11" xfId="65" applyFont="1" applyFill="1" applyBorder="1" applyAlignment="1">
      <alignment horizontal="center" vertical="center" wrapText="1"/>
      <protection/>
    </xf>
    <xf numFmtId="49" fontId="3" fillId="0" borderId="12" xfId="65" applyNumberFormat="1" applyFont="1" applyFill="1" applyBorder="1" applyAlignment="1" applyProtection="1">
      <alignment horizontal="center" vertical="center" wrapText="1"/>
      <protection/>
    </xf>
    <xf numFmtId="49" fontId="3" fillId="0" borderId="10" xfId="65" applyNumberFormat="1" applyFont="1" applyFill="1" applyBorder="1" applyAlignment="1" applyProtection="1">
      <alignment horizontal="center" vertical="center" wrapText="1"/>
      <protection/>
    </xf>
    <xf numFmtId="49" fontId="3" fillId="0" borderId="16" xfId="65" applyNumberFormat="1" applyFont="1" applyFill="1" applyBorder="1" applyAlignment="1" applyProtection="1">
      <alignment horizontal="left" vertical="center" wrapText="1"/>
      <protection/>
    </xf>
    <xf numFmtId="0" fontId="3" fillId="0" borderId="12" xfId="65" applyNumberFormat="1" applyFont="1" applyFill="1" applyBorder="1" applyAlignment="1" applyProtection="1">
      <alignment horizontal="left" vertical="center" wrapText="1"/>
      <protection/>
    </xf>
    <xf numFmtId="176" fontId="3" fillId="0" borderId="10" xfId="65" applyNumberFormat="1" applyFont="1" applyFill="1" applyBorder="1" applyAlignment="1" applyProtection="1">
      <alignment horizontal="right" vertical="center" wrapText="1"/>
      <protection/>
    </xf>
    <xf numFmtId="49" fontId="3" fillId="0" borderId="0" xfId="65" applyNumberFormat="1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left" vertical="center"/>
      <protection/>
    </xf>
    <xf numFmtId="179" fontId="3" fillId="0" borderId="0" xfId="65" applyNumberFormat="1" applyFont="1" applyFill="1" applyAlignment="1">
      <alignment horizontal="center" vertical="center"/>
      <protection/>
    </xf>
    <xf numFmtId="49" fontId="3" fillId="4" borderId="0" xfId="65" applyNumberFormat="1" applyFont="1" applyFill="1" applyAlignment="1">
      <alignment horizontal="center" vertical="center"/>
      <protection/>
    </xf>
    <xf numFmtId="179" fontId="3" fillId="4" borderId="0" xfId="65" applyNumberFormat="1" applyFont="1" applyFill="1" applyAlignment="1">
      <alignment horizontal="center" vertical="center"/>
      <protection/>
    </xf>
    <xf numFmtId="0" fontId="3" fillId="4" borderId="0" xfId="65" applyFont="1" applyFill="1" applyAlignment="1">
      <alignment horizontal="left" vertical="center"/>
      <protection/>
    </xf>
    <xf numFmtId="0" fontId="3" fillId="4" borderId="14" xfId="65" applyNumberFormat="1" applyFont="1" applyFill="1" applyBorder="1" applyAlignment="1" applyProtection="1">
      <alignment horizontal="center" vertical="center" wrapText="1"/>
      <protection/>
    </xf>
    <xf numFmtId="0" fontId="3" fillId="4" borderId="9" xfId="65" applyNumberFormat="1" applyFont="1" applyFill="1" applyBorder="1" applyAlignment="1" applyProtection="1">
      <alignment horizontal="center" vertical="center" wrapText="1"/>
      <protection/>
    </xf>
    <xf numFmtId="0" fontId="3" fillId="4" borderId="10" xfId="74" applyNumberFormat="1" applyFont="1" applyFill="1" applyBorder="1" applyAlignment="1" applyProtection="1">
      <alignment horizontal="center" vertical="center" wrapText="1"/>
      <protection/>
    </xf>
    <xf numFmtId="176" fontId="3" fillId="0" borderId="12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Font="1" applyAlignment="1">
      <alignment horizontal="right" vertical="center" wrapText="1"/>
      <protection/>
    </xf>
    <xf numFmtId="0" fontId="2" fillId="0" borderId="9" xfId="65" applyFont="1" applyBorder="1" applyAlignment="1">
      <alignment horizontal="left" vertical="center" wrapText="1"/>
      <protection/>
    </xf>
    <xf numFmtId="0" fontId="3" fillId="0" borderId="9" xfId="65" applyNumberFormat="1" applyFont="1" applyFill="1" applyBorder="1" applyAlignment="1" applyProtection="1">
      <alignment horizontal="right" vertical="center"/>
      <protection/>
    </xf>
    <xf numFmtId="0" fontId="3" fillId="4" borderId="0" xfId="65" applyFont="1" applyFill="1" applyAlignment="1">
      <alignment vertical="center"/>
      <protection/>
    </xf>
    <xf numFmtId="0" fontId="3" fillId="4" borderId="13" xfId="65" applyNumberFormat="1" applyFont="1" applyFill="1" applyBorder="1" applyAlignment="1" applyProtection="1">
      <alignment horizontal="center" vertical="center" wrapText="1"/>
      <protection/>
    </xf>
    <xf numFmtId="0" fontId="2" fillId="4" borderId="13" xfId="65" applyFont="1" applyFill="1" applyBorder="1" applyAlignment="1">
      <alignment horizontal="center" vertical="center" wrapText="1"/>
      <protection/>
    </xf>
    <xf numFmtId="0" fontId="2" fillId="4" borderId="10" xfId="65" applyFont="1" applyFill="1" applyBorder="1" applyAlignment="1">
      <alignment horizontal="center" vertical="center" wrapText="1"/>
      <protection/>
    </xf>
    <xf numFmtId="176" fontId="2" fillId="0" borderId="12" xfId="65" applyNumberFormat="1" applyFont="1" applyFill="1" applyBorder="1" applyAlignment="1" applyProtection="1">
      <alignment horizontal="right" vertical="center" wrapText="1"/>
      <protection/>
    </xf>
    <xf numFmtId="176" fontId="2" fillId="0" borderId="10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Alignment="1">
      <alignment horizontal="centerContinuous" vertical="center"/>
      <protection/>
    </xf>
    <xf numFmtId="4" fontId="3" fillId="0" borderId="10" xfId="0" applyNumberFormat="1" applyFont="1" applyFill="1" applyBorder="1" applyAlignment="1">
      <alignment wrapText="1"/>
    </xf>
    <xf numFmtId="176" fontId="3" fillId="0" borderId="12" xfId="69" applyNumberFormat="1" applyFont="1" applyFill="1" applyBorder="1" applyAlignment="1" applyProtection="1">
      <alignment horizontal="center" vertical="center" wrapText="1"/>
      <protection/>
    </xf>
    <xf numFmtId="176" fontId="3" fillId="0" borderId="16" xfId="69" applyNumberFormat="1" applyFont="1" applyFill="1" applyBorder="1" applyAlignment="1" applyProtection="1">
      <alignment horizontal="center" vertical="center" wrapText="1"/>
      <protection/>
    </xf>
    <xf numFmtId="0" fontId="2" fillId="0" borderId="0" xfId="69" applyFill="1">
      <alignment vertical="center"/>
      <protection/>
    </xf>
    <xf numFmtId="0" fontId="2" fillId="0" borderId="0" xfId="69">
      <alignment vertical="center"/>
      <protection/>
    </xf>
    <xf numFmtId="0" fontId="3" fillId="0" borderId="0" xfId="69" applyFont="1" applyAlignment="1">
      <alignment horizontal="center" vertical="center" wrapText="1"/>
      <protection/>
    </xf>
    <xf numFmtId="0" fontId="6" fillId="0" borderId="0" xfId="69" applyNumberFormat="1" applyFont="1" applyFill="1" applyAlignment="1" applyProtection="1">
      <alignment horizontal="center" vertical="center"/>
      <protection/>
    </xf>
    <xf numFmtId="49" fontId="3" fillId="4" borderId="9" xfId="69" applyNumberFormat="1" applyFont="1" applyFill="1" applyBorder="1" applyAlignment="1">
      <alignment horizontal="left" vertical="center"/>
      <protection/>
    </xf>
    <xf numFmtId="0" fontId="3" fillId="4" borderId="11" xfId="69" applyFont="1" applyFill="1" applyBorder="1" applyAlignment="1">
      <alignment horizontal="centerContinuous" vertical="center"/>
      <protection/>
    </xf>
    <xf numFmtId="0" fontId="3" fillId="4" borderId="22" xfId="69" applyFont="1" applyFill="1" applyBorder="1" applyAlignment="1">
      <alignment horizontal="centerContinuous" vertical="center"/>
      <protection/>
    </xf>
    <xf numFmtId="0" fontId="3" fillId="4" borderId="12" xfId="69" applyNumberFormat="1" applyFont="1" applyFill="1" applyBorder="1" applyAlignment="1" applyProtection="1">
      <alignment horizontal="center" vertical="center" wrapText="1"/>
      <protection/>
    </xf>
    <xf numFmtId="0" fontId="3" fillId="4" borderId="10" xfId="69" applyNumberFormat="1" applyFont="1" applyFill="1" applyBorder="1" applyAlignment="1" applyProtection="1">
      <alignment horizontal="center" vertical="center" wrapText="1"/>
      <protection/>
    </xf>
    <xf numFmtId="0" fontId="3" fillId="4" borderId="21" xfId="69" applyFont="1" applyFill="1" applyBorder="1" applyAlignment="1">
      <alignment horizontal="centerContinuous" vertical="center"/>
      <protection/>
    </xf>
    <xf numFmtId="0" fontId="3" fillId="4" borderId="12" xfId="69" applyNumberFormat="1" applyFont="1" applyFill="1" applyBorder="1" applyAlignment="1" applyProtection="1">
      <alignment horizontal="center" vertical="center"/>
      <protection/>
    </xf>
    <xf numFmtId="0" fontId="3" fillId="4" borderId="9" xfId="69" applyFont="1" applyFill="1" applyBorder="1" applyAlignment="1">
      <alignment horizontal="center" vertical="center" wrapText="1"/>
      <protection/>
    </xf>
    <xf numFmtId="0" fontId="3" fillId="4" borderId="10" xfId="69" applyFont="1" applyFill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 applyProtection="1">
      <alignment horizontal="center" vertical="center" wrapText="1"/>
      <protection/>
    </xf>
    <xf numFmtId="49" fontId="3" fillId="0" borderId="10" xfId="69" applyNumberFormat="1" applyFont="1" applyFill="1" applyBorder="1" applyAlignment="1" applyProtection="1">
      <alignment horizontal="left" vertical="center" wrapText="1"/>
      <protection/>
    </xf>
    <xf numFmtId="0" fontId="3" fillId="0" borderId="10" xfId="69" applyNumberFormat="1" applyFont="1" applyFill="1" applyBorder="1" applyAlignment="1" applyProtection="1">
      <alignment horizontal="left" vertical="center" wrapText="1"/>
      <protection/>
    </xf>
    <xf numFmtId="176" fontId="3" fillId="0" borderId="10" xfId="69" applyNumberFormat="1" applyFont="1" applyFill="1" applyBorder="1" applyAlignment="1" applyProtection="1">
      <alignment horizontal="right" vertical="center" wrapText="1"/>
      <protection/>
    </xf>
    <xf numFmtId="176" fontId="3" fillId="0" borderId="10" xfId="69" applyNumberFormat="1" applyFont="1" applyFill="1" applyBorder="1" applyAlignment="1" applyProtection="1">
      <alignment horizontal="center" vertical="center" wrapText="1"/>
      <protection/>
    </xf>
    <xf numFmtId="49" fontId="3" fillId="0" borderId="0" xfId="69" applyNumberFormat="1" applyFont="1" applyFill="1" applyAlignment="1">
      <alignment horizontal="center" vertical="center"/>
      <protection/>
    </xf>
    <xf numFmtId="0" fontId="3" fillId="0" borderId="0" xfId="69" applyFont="1" applyFill="1" applyAlignment="1">
      <alignment horizontal="left" vertical="center"/>
      <protection/>
    </xf>
    <xf numFmtId="179" fontId="3" fillId="0" borderId="0" xfId="69" applyNumberFormat="1" applyFont="1" applyFill="1" applyAlignment="1">
      <alignment horizontal="center" vertical="center"/>
      <protection/>
    </xf>
    <xf numFmtId="179" fontId="3" fillId="4" borderId="0" xfId="69" applyNumberFormat="1" applyFont="1" applyFill="1" applyAlignment="1">
      <alignment horizontal="center" vertical="center"/>
      <protection/>
    </xf>
    <xf numFmtId="49" fontId="3" fillId="4" borderId="0" xfId="69" applyNumberFormat="1" applyFont="1" applyFill="1" applyAlignment="1">
      <alignment horizontal="center" vertical="center"/>
      <protection/>
    </xf>
    <xf numFmtId="0" fontId="3" fillId="4" borderId="0" xfId="69" applyFont="1" applyFill="1" applyAlignment="1">
      <alignment horizontal="left" vertical="center"/>
      <protection/>
    </xf>
    <xf numFmtId="0" fontId="3" fillId="4" borderId="16" xfId="69" applyNumberFormat="1" applyFont="1" applyFill="1" applyBorder="1" applyAlignment="1" applyProtection="1">
      <alignment horizontal="center" vertical="center"/>
      <protection/>
    </xf>
    <xf numFmtId="0" fontId="3" fillId="4" borderId="9" xfId="69" applyNumberFormat="1" applyFont="1" applyFill="1" applyBorder="1" applyAlignment="1" applyProtection="1">
      <alignment horizontal="center" vertical="center" wrapText="1"/>
      <protection/>
    </xf>
    <xf numFmtId="0" fontId="3" fillId="4" borderId="16" xfId="69" applyNumberFormat="1" applyFont="1" applyFill="1" applyBorder="1" applyAlignment="1" applyProtection="1">
      <alignment horizontal="center" vertical="center" wrapText="1"/>
      <protection/>
    </xf>
    <xf numFmtId="0" fontId="2" fillId="0" borderId="0" xfId="69" applyFont="1" applyAlignment="1">
      <alignment horizontal="right" vertical="center" wrapText="1"/>
      <protection/>
    </xf>
    <xf numFmtId="179" fontId="3" fillId="4" borderId="0" xfId="69" applyNumberFormat="1" applyFont="1" applyFill="1" applyAlignment="1">
      <alignment vertical="center"/>
      <protection/>
    </xf>
    <xf numFmtId="0" fontId="2" fillId="0" borderId="9" xfId="69" applyFont="1" applyBorder="1" applyAlignment="1">
      <alignment horizontal="left" vertical="center" wrapText="1"/>
      <protection/>
    </xf>
    <xf numFmtId="0" fontId="3" fillId="0" borderId="9" xfId="69" applyNumberFormat="1" applyFont="1" applyFill="1" applyBorder="1" applyAlignment="1" applyProtection="1">
      <alignment horizontal="left" vertical="center"/>
      <protection/>
    </xf>
    <xf numFmtId="0" fontId="3" fillId="4" borderId="13" xfId="69" applyNumberFormat="1" applyFont="1" applyFill="1" applyBorder="1" applyAlignment="1" applyProtection="1">
      <alignment horizontal="center" vertical="center"/>
      <protection/>
    </xf>
    <xf numFmtId="0" fontId="2" fillId="4" borderId="21" xfId="69" applyFont="1" applyFill="1" applyBorder="1" applyAlignment="1">
      <alignment horizontal="center" vertical="center" wrapText="1"/>
      <protection/>
    </xf>
    <xf numFmtId="0" fontId="2" fillId="4" borderId="10" xfId="69" applyFont="1" applyFill="1" applyBorder="1" applyAlignment="1">
      <alignment horizontal="center" vertical="center" wrapText="1"/>
      <protection/>
    </xf>
    <xf numFmtId="0" fontId="2" fillId="4" borderId="17" xfId="69" applyFont="1" applyFill="1" applyBorder="1" applyAlignment="1" applyProtection="1">
      <alignment horizontal="center" vertical="center" wrapText="1"/>
      <protection locked="0"/>
    </xf>
    <xf numFmtId="0" fontId="2" fillId="4" borderId="20" xfId="69" applyFont="1" applyFill="1" applyBorder="1" applyAlignment="1">
      <alignment horizontal="center" vertical="center" wrapText="1"/>
      <protection/>
    </xf>
    <xf numFmtId="176" fontId="2" fillId="0" borderId="10" xfId="69" applyNumberFormat="1" applyFont="1" applyFill="1" applyBorder="1" applyAlignment="1" applyProtection="1">
      <alignment horizontal="right" vertical="center" wrapText="1"/>
      <protection/>
    </xf>
    <xf numFmtId="0" fontId="2" fillId="0" borderId="0" xfId="69" applyFont="1" applyFill="1" applyAlignment="1">
      <alignment horizontal="centerContinuous" vertical="center"/>
      <protection/>
    </xf>
    <xf numFmtId="0" fontId="2" fillId="0" borderId="0" xfId="69" applyFont="1" applyAlignment="1">
      <alignment horizontal="centerContinuous" vertical="center"/>
      <protection/>
    </xf>
    <xf numFmtId="0" fontId="2" fillId="0" borderId="0" xfId="76" applyFill="1">
      <alignment vertical="center"/>
      <protection/>
    </xf>
    <xf numFmtId="0" fontId="2" fillId="0" borderId="0" xfId="76">
      <alignment vertical="center"/>
      <protection/>
    </xf>
    <xf numFmtId="0" fontId="3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3" fillId="0" borderId="9" xfId="76" applyFont="1" applyBorder="1" applyAlignment="1">
      <alignment horizontal="left" vertical="center" wrapText="1"/>
      <protection/>
    </xf>
    <xf numFmtId="0" fontId="3" fillId="0" borderId="0" xfId="76" applyFont="1" applyAlignment="1">
      <alignment horizontal="left" vertical="center" wrapText="1"/>
      <protection/>
    </xf>
    <xf numFmtId="0" fontId="3" fillId="4" borderId="10" xfId="76" applyFont="1" applyFill="1" applyBorder="1" applyAlignment="1">
      <alignment horizontal="center" vertical="center" wrapText="1"/>
      <protection/>
    </xf>
    <xf numFmtId="49" fontId="3" fillId="4" borderId="10" xfId="76" applyNumberFormat="1" applyFont="1" applyFill="1" applyBorder="1" applyAlignment="1" applyProtection="1">
      <alignment horizontal="center" vertical="center" wrapText="1"/>
      <protection/>
    </xf>
    <xf numFmtId="0" fontId="3" fillId="4" borderId="10" xfId="76" applyNumberFormat="1" applyFont="1" applyFill="1" applyBorder="1" applyAlignment="1" applyProtection="1">
      <alignment horizontal="center" vertical="center" wrapText="1"/>
      <protection/>
    </xf>
    <xf numFmtId="0" fontId="3" fillId="0" borderId="10" xfId="76" applyNumberFormat="1" applyFont="1" applyFill="1" applyBorder="1" applyAlignment="1" applyProtection="1">
      <alignment horizontal="center" vertical="center" wrapText="1"/>
      <protection/>
    </xf>
    <xf numFmtId="0" fontId="3" fillId="0" borderId="10" xfId="76" applyNumberFormat="1" applyFont="1" applyFill="1" applyBorder="1" applyAlignment="1" applyProtection="1">
      <alignment horizontal="center" vertical="center"/>
      <protection/>
    </xf>
    <xf numFmtId="49" fontId="3" fillId="0" borderId="10" xfId="76" applyNumberFormat="1" applyFont="1" applyFill="1" applyBorder="1" applyAlignment="1" applyProtection="1">
      <alignment horizontal="left" vertical="center"/>
      <protection/>
    </xf>
    <xf numFmtId="176" fontId="3" fillId="0" borderId="10" xfId="76" applyNumberFormat="1" applyFont="1" applyFill="1" applyBorder="1" applyAlignment="1" applyProtection="1">
      <alignment horizontal="center" vertical="center" wrapText="1"/>
      <protection/>
    </xf>
    <xf numFmtId="176" fontId="3" fillId="0" borderId="10" xfId="76" applyNumberFormat="1" applyFont="1" applyFill="1" applyBorder="1" applyAlignment="1" applyProtection="1">
      <alignment horizontal="right" vertical="center" wrapText="1"/>
      <protection/>
    </xf>
    <xf numFmtId="180" fontId="3" fillId="0" borderId="10" xfId="76" applyNumberFormat="1" applyFont="1" applyFill="1" applyBorder="1" applyAlignment="1" applyProtection="1">
      <alignment horizontal="centerContinuous" vertical="center"/>
      <protection/>
    </xf>
    <xf numFmtId="0" fontId="3" fillId="0" borderId="10" xfId="76" applyFont="1" applyFill="1" applyBorder="1" applyAlignment="1">
      <alignment horizontal="centerContinuous" vertical="center"/>
      <protection/>
    </xf>
    <xf numFmtId="0" fontId="3" fillId="0" borderId="0" xfId="76" applyFont="1" applyAlignment="1">
      <alignment horizontal="centerContinuous" vertical="center"/>
      <protection/>
    </xf>
    <xf numFmtId="0" fontId="3" fillId="0" borderId="0" xfId="76" applyNumberFormat="1" applyFont="1" applyFill="1" applyAlignment="1" applyProtection="1">
      <alignment vertical="center" wrapText="1"/>
      <protection/>
    </xf>
    <xf numFmtId="0" fontId="3" fillId="0" borderId="0" xfId="76" applyNumberFormat="1" applyFont="1" applyFill="1" applyAlignment="1" applyProtection="1">
      <alignment horizontal="right" vertical="center"/>
      <protection/>
    </xf>
    <xf numFmtId="0" fontId="3" fillId="0" borderId="9" xfId="76" applyNumberFormat="1" applyFont="1" applyFill="1" applyBorder="1" applyAlignment="1" applyProtection="1">
      <alignment wrapText="1"/>
      <protection/>
    </xf>
    <xf numFmtId="0" fontId="3" fillId="0" borderId="9" xfId="76" applyNumberFormat="1" applyFont="1" applyFill="1" applyBorder="1" applyAlignment="1" applyProtection="1">
      <alignment horizontal="right" vertical="center" wrapText="1"/>
      <protection/>
    </xf>
    <xf numFmtId="0" fontId="3" fillId="4" borderId="10" xfId="76" applyNumberFormat="1" applyFont="1" applyFill="1" applyBorder="1" applyAlignment="1" applyProtection="1">
      <alignment horizontal="center" vertical="center"/>
      <protection/>
    </xf>
    <xf numFmtId="0" fontId="2" fillId="4" borderId="10" xfId="76" applyFill="1" applyBorder="1" applyAlignment="1">
      <alignment horizontal="center" vertical="center"/>
      <protection/>
    </xf>
    <xf numFmtId="0" fontId="3" fillId="4" borderId="10" xfId="76" applyFont="1" applyFill="1" applyBorder="1" applyAlignment="1">
      <alignment horizontal="center" vertical="center"/>
      <protection/>
    </xf>
    <xf numFmtId="176" fontId="2" fillId="0" borderId="10" xfId="76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2" fillId="0" borderId="0" xfId="68" applyFill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3" fillId="0" borderId="0" xfId="68" applyFont="1" applyAlignment="1">
      <alignment horizontal="centerContinuous" vertical="center"/>
      <protection/>
    </xf>
    <xf numFmtId="0" fontId="2" fillId="0" borderId="0" xfId="68">
      <alignment vertical="center"/>
      <protection/>
    </xf>
    <xf numFmtId="0" fontId="6" fillId="0" borderId="0" xfId="68" applyNumberFormat="1" applyFont="1" applyFill="1" applyAlignment="1" applyProtection="1">
      <alignment horizontal="center" vertical="center"/>
      <protection/>
    </xf>
    <xf numFmtId="0" fontId="3" fillId="0" borderId="9" xfId="68" applyFont="1" applyBorder="1" applyAlignment="1">
      <alignment horizontal="left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3" fillId="4" borderId="10" xfId="68" applyFont="1" applyFill="1" applyBorder="1" applyAlignment="1">
      <alignment horizontal="center" vertical="center" wrapText="1"/>
      <protection/>
    </xf>
    <xf numFmtId="0" fontId="3" fillId="4" borderId="10" xfId="68" applyNumberFormat="1" applyFont="1" applyFill="1" applyBorder="1" applyAlignment="1" applyProtection="1">
      <alignment horizontal="center" vertical="center" wrapText="1"/>
      <protection/>
    </xf>
    <xf numFmtId="0" fontId="3" fillId="4" borderId="10" xfId="68" applyNumberFormat="1" applyFont="1" applyFill="1" applyBorder="1" applyAlignment="1" applyProtection="1">
      <alignment horizontal="center" vertical="center"/>
      <protection/>
    </xf>
    <xf numFmtId="0" fontId="3" fillId="4" borderId="11" xfId="68" applyFont="1" applyFill="1" applyBorder="1" applyAlignment="1">
      <alignment horizontal="center" vertical="center" wrapText="1"/>
      <protection/>
    </xf>
    <xf numFmtId="49" fontId="3" fillId="0" borderId="10" xfId="68" applyNumberFormat="1" applyFont="1" applyFill="1" applyBorder="1" applyAlignment="1" applyProtection="1">
      <alignment horizontal="center" vertical="center" wrapText="1"/>
      <protection/>
    </xf>
    <xf numFmtId="0" fontId="3" fillId="0" borderId="10" xfId="68" applyNumberFormat="1" applyFont="1" applyFill="1" applyBorder="1" applyAlignment="1" applyProtection="1">
      <alignment horizontal="center" vertical="center" wrapText="1"/>
      <protection/>
    </xf>
    <xf numFmtId="176" fontId="2" fillId="0" borderId="10" xfId="68" applyNumberForma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center" vertical="center"/>
      <protection/>
    </xf>
    <xf numFmtId="0" fontId="3" fillId="0" borderId="9" xfId="68" applyNumberFormat="1" applyFont="1" applyFill="1" applyBorder="1" applyAlignment="1" applyProtection="1">
      <alignment horizontal="right" vertical="center"/>
      <protection/>
    </xf>
    <xf numFmtId="180" fontId="3" fillId="0" borderId="0" xfId="68" applyNumberFormat="1" applyFont="1" applyFill="1" applyAlignment="1" applyProtection="1">
      <alignment horizontal="center" vertical="center"/>
      <protection/>
    </xf>
    <xf numFmtId="0" fontId="3" fillId="0" borderId="0" xfId="68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 wrapText="1"/>
    </xf>
    <xf numFmtId="0" fontId="3" fillId="0" borderId="0" xfId="71" applyFont="1" applyFill="1" applyAlignment="1">
      <alignment horizontal="centerContinuous" vertical="center"/>
      <protection/>
    </xf>
    <xf numFmtId="0" fontId="3" fillId="0" borderId="0" xfId="71" applyFont="1" applyAlignment="1">
      <alignment horizontal="centerContinuous" vertical="center"/>
      <protection/>
    </xf>
    <xf numFmtId="0" fontId="3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3" fillId="0" borderId="9" xfId="71" applyFont="1" applyBorder="1" applyAlignment="1">
      <alignment horizontal="left" vertical="center" wrapText="1"/>
      <protection/>
    </xf>
    <xf numFmtId="0" fontId="3" fillId="0" borderId="9" xfId="71" applyFont="1" applyBorder="1" applyAlignment="1">
      <alignment horizontal="center" vertical="center" wrapText="1"/>
      <protection/>
    </xf>
    <xf numFmtId="0" fontId="3" fillId="4" borderId="10" xfId="71" applyFont="1" applyFill="1" applyBorder="1" applyAlignment="1">
      <alignment horizontal="center" vertical="center" wrapText="1"/>
      <protection/>
    </xf>
    <xf numFmtId="0" fontId="3" fillId="4" borderId="10" xfId="71" applyNumberFormat="1" applyFont="1" applyFill="1" applyBorder="1" applyAlignment="1" applyProtection="1">
      <alignment horizontal="center" vertical="center" wrapText="1"/>
      <protection/>
    </xf>
    <xf numFmtId="49" fontId="3" fillId="0" borderId="10" xfId="71" applyNumberFormat="1" applyFont="1" applyFill="1" applyBorder="1" applyAlignment="1" applyProtection="1">
      <alignment horizontal="center" vertical="center" wrapText="1"/>
      <protection/>
    </xf>
    <xf numFmtId="0" fontId="3" fillId="0" borderId="10" xfId="71" applyNumberFormat="1" applyFont="1" applyFill="1" applyBorder="1" applyAlignment="1" applyProtection="1">
      <alignment horizontal="center" vertical="center" wrapText="1"/>
      <protection/>
    </xf>
    <xf numFmtId="176" fontId="3" fillId="0" borderId="10" xfId="71" applyNumberFormat="1" applyFont="1" applyFill="1" applyBorder="1" applyAlignment="1" applyProtection="1">
      <alignment horizontal="center" vertical="center" wrapText="1"/>
      <protection/>
    </xf>
    <xf numFmtId="181" fontId="3" fillId="0" borderId="10" xfId="71" applyNumberFormat="1" applyFont="1" applyFill="1" applyBorder="1" applyAlignment="1" applyProtection="1">
      <alignment horizontal="center" vertical="center"/>
      <protection/>
    </xf>
    <xf numFmtId="0" fontId="3" fillId="0" borderId="10" xfId="71" applyFont="1" applyFill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/>
      <protection/>
    </xf>
    <xf numFmtId="0" fontId="3" fillId="0" borderId="0" xfId="71" applyFont="1" applyAlignment="1">
      <alignment horizontal="left" vertical="center" wrapText="1"/>
      <protection/>
    </xf>
    <xf numFmtId="0" fontId="3" fillId="0" borderId="0" xfId="71" applyNumberFormat="1" applyFont="1" applyFill="1" applyAlignment="1" applyProtection="1">
      <alignment horizontal="right" vertical="center" wrapText="1"/>
      <protection/>
    </xf>
    <xf numFmtId="0" fontId="3" fillId="0" borderId="9" xfId="71" applyNumberFormat="1" applyFont="1" applyFill="1" applyBorder="1" applyAlignment="1" applyProtection="1">
      <alignment horizontal="right" vertical="center" wrapText="1"/>
      <protection/>
    </xf>
    <xf numFmtId="0" fontId="3" fillId="0" borderId="10" xfId="71" applyNumberFormat="1" applyFont="1" applyFill="1" applyBorder="1" applyAlignment="1">
      <alignment horizontal="center" vertical="center"/>
      <protection/>
    </xf>
    <xf numFmtId="0" fontId="3" fillId="0" borderId="10" xfId="71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49" fontId="3" fillId="0" borderId="10" xfId="78" applyNumberFormat="1" applyFont="1" applyFill="1" applyBorder="1" applyAlignment="1" applyProtection="1">
      <alignment horizontal="center" vertical="center" wrapText="1"/>
      <protection/>
    </xf>
    <xf numFmtId="0" fontId="3" fillId="0" borderId="10" xfId="78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78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66" applyFont="1" applyAlignment="1">
      <alignment horizontal="centerContinuous" vertical="center"/>
      <protection/>
    </xf>
    <xf numFmtId="0" fontId="2" fillId="0" borderId="0" xfId="66">
      <alignment vertical="center"/>
      <protection/>
    </xf>
    <xf numFmtId="0" fontId="3" fillId="0" borderId="0" xfId="66" applyFont="1" applyAlignment="1">
      <alignment horizontal="right" vertical="center" wrapText="1"/>
      <protection/>
    </xf>
    <xf numFmtId="0" fontId="6" fillId="0" borderId="0" xfId="66" applyNumberFormat="1" applyFont="1" applyFill="1" applyAlignment="1" applyProtection="1">
      <alignment horizontal="center" vertical="center" wrapText="1"/>
      <protection/>
    </xf>
    <xf numFmtId="0" fontId="3" fillId="0" borderId="9" xfId="66" applyFont="1" applyBorder="1" applyAlignment="1">
      <alignment horizontal="left" vertical="center"/>
      <protection/>
    </xf>
    <xf numFmtId="0" fontId="3" fillId="0" borderId="9" xfId="66" applyFont="1" applyBorder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3" fillId="0" borderId="9" xfId="66" applyFont="1" applyBorder="1" applyAlignment="1">
      <alignment horizontal="left" vertical="center" wrapText="1"/>
      <protection/>
    </xf>
    <xf numFmtId="0" fontId="3" fillId="4" borderId="10" xfId="66" applyFont="1" applyFill="1" applyBorder="1" applyAlignment="1">
      <alignment horizontal="center" vertical="center" wrapText="1"/>
      <protection/>
    </xf>
    <xf numFmtId="0" fontId="3" fillId="4" borderId="10" xfId="66" applyNumberFormat="1" applyFont="1" applyFill="1" applyBorder="1" applyAlignment="1" applyProtection="1">
      <alignment horizontal="center" vertical="center" wrapText="1"/>
      <protection/>
    </xf>
    <xf numFmtId="0" fontId="3" fillId="4" borderId="10" xfId="66" applyNumberFormat="1" applyFont="1" applyFill="1" applyBorder="1" applyAlignment="1" applyProtection="1">
      <alignment horizontal="center" vertical="center"/>
      <protection/>
    </xf>
    <xf numFmtId="0" fontId="3" fillId="0" borderId="10" xfId="66" applyNumberFormat="1" applyFont="1" applyFill="1" applyBorder="1" applyAlignment="1" applyProtection="1">
      <alignment horizontal="center" vertical="center" wrapText="1"/>
      <protection/>
    </xf>
    <xf numFmtId="0" fontId="3" fillId="0" borderId="10" xfId="66" applyNumberFormat="1" applyFont="1" applyFill="1" applyBorder="1" applyAlignment="1">
      <alignment horizontal="center" vertical="center"/>
      <protection/>
    </xf>
    <xf numFmtId="0" fontId="3" fillId="0" borderId="0" xfId="66" applyFont="1" applyFill="1" applyAlignment="1">
      <alignment horizontal="centerContinuous" vertical="center"/>
      <protection/>
    </xf>
    <xf numFmtId="0" fontId="2" fillId="4" borderId="10" xfId="82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 applyProtection="1">
      <alignment horizontal="center" vertical="center" wrapText="1"/>
      <protection/>
    </xf>
    <xf numFmtId="0" fontId="2" fillId="0" borderId="10" xfId="66" applyNumberFormat="1" applyFill="1" applyBorder="1" applyAlignment="1">
      <alignment horizontal="center" vertical="center"/>
      <protection/>
    </xf>
    <xf numFmtId="0" fontId="2" fillId="0" borderId="10" xfId="66" applyNumberFormat="1" applyBorder="1" applyAlignment="1">
      <alignment horizontal="center" vertical="center"/>
      <protection/>
    </xf>
    <xf numFmtId="0" fontId="2" fillId="4" borderId="11" xfId="82" applyFont="1" applyFill="1" applyBorder="1" applyAlignment="1">
      <alignment horizontal="center" vertical="center" wrapText="1"/>
      <protection/>
    </xf>
    <xf numFmtId="0" fontId="2" fillId="4" borderId="15" xfId="82" applyFont="1" applyFill="1" applyBorder="1" applyAlignment="1">
      <alignment horizontal="center" vertical="center" wrapText="1"/>
      <protection/>
    </xf>
    <xf numFmtId="0" fontId="2" fillId="4" borderId="14" xfId="82" applyFont="1" applyFill="1" applyBorder="1" applyAlignment="1">
      <alignment horizontal="center" vertical="center" wrapText="1"/>
      <protection/>
    </xf>
    <xf numFmtId="0" fontId="3" fillId="0" borderId="0" xfId="66" applyNumberFormat="1" applyFont="1" applyFill="1" applyAlignment="1" applyProtection="1">
      <alignment horizontal="right" vertical="center" wrapText="1"/>
      <protection/>
    </xf>
    <xf numFmtId="0" fontId="3" fillId="0" borderId="0" xfId="66" applyNumberFormat="1" applyFont="1" applyFill="1" applyAlignment="1" applyProtection="1">
      <alignment vertical="center" wrapText="1"/>
      <protection/>
    </xf>
    <xf numFmtId="0" fontId="3" fillId="0" borderId="9" xfId="66" applyNumberFormat="1" applyFont="1" applyFill="1" applyBorder="1" applyAlignment="1" applyProtection="1">
      <alignment horizontal="right" vertical="center" wrapText="1"/>
      <protection/>
    </xf>
    <xf numFmtId="0" fontId="3" fillId="0" borderId="0" xfId="66" applyNumberFormat="1" applyFont="1" applyFill="1" applyAlignment="1" applyProtection="1">
      <alignment horizontal="center" wrapText="1"/>
      <protection/>
    </xf>
    <xf numFmtId="178" fontId="3" fillId="0" borderId="0" xfId="66" applyNumberFormat="1" applyFont="1" applyFill="1" applyAlignment="1">
      <alignment horizontal="right" vertical="center"/>
      <protection/>
    </xf>
    <xf numFmtId="0" fontId="3" fillId="4" borderId="0" xfId="74" applyFont="1" applyFill="1" applyAlignment="1">
      <alignment vertical="center"/>
      <protection/>
    </xf>
    <xf numFmtId="0" fontId="2" fillId="0" borderId="0" xfId="74" applyFill="1" applyAlignment="1">
      <alignment vertical="center"/>
      <protection/>
    </xf>
    <xf numFmtId="182" fontId="3" fillId="4" borderId="0" xfId="74" applyNumberFormat="1" applyFont="1" applyFill="1" applyAlignment="1">
      <alignment horizontal="center" vertical="center"/>
      <protection/>
    </xf>
    <xf numFmtId="183" fontId="3" fillId="4" borderId="0" xfId="74" applyNumberFormat="1" applyFont="1" applyFill="1" applyAlignment="1">
      <alignment horizontal="center" vertical="center"/>
      <protection/>
    </xf>
    <xf numFmtId="49" fontId="3" fillId="4" borderId="0" xfId="74" applyNumberFormat="1" applyFont="1" applyFill="1" applyAlignment="1">
      <alignment horizontal="center" vertical="center"/>
      <protection/>
    </xf>
    <xf numFmtId="0" fontId="3" fillId="4" borderId="0" xfId="74" applyFont="1" applyFill="1" applyAlignment="1">
      <alignment horizontal="left" vertical="center"/>
      <protection/>
    </xf>
    <xf numFmtId="179" fontId="3" fillId="4" borderId="0" xfId="74" applyNumberFormat="1" applyFont="1" applyFill="1" applyAlignment="1">
      <alignment horizontal="center" vertical="center"/>
      <protection/>
    </xf>
    <xf numFmtId="0" fontId="3" fillId="4" borderId="0" xfId="74" applyFont="1" applyFill="1" applyAlignment="1">
      <alignment horizontal="center" vertical="center"/>
      <protection/>
    </xf>
    <xf numFmtId="0" fontId="2" fillId="0" borderId="0" xfId="74">
      <alignment vertical="center"/>
      <protection/>
    </xf>
    <xf numFmtId="0" fontId="3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2" fontId="3" fillId="4" borderId="9" xfId="74" applyNumberFormat="1" applyFont="1" applyFill="1" applyBorder="1" applyAlignment="1">
      <alignment horizontal="left" vertical="center"/>
      <protection/>
    </xf>
    <xf numFmtId="0" fontId="3" fillId="4" borderId="10" xfId="74" applyFont="1" applyFill="1" applyBorder="1" applyAlignment="1">
      <alignment horizontal="centerContinuous" vertical="center"/>
      <protection/>
    </xf>
    <xf numFmtId="0" fontId="3" fillId="4" borderId="10" xfId="74" applyNumberFormat="1" applyFont="1" applyFill="1" applyBorder="1" applyAlignment="1" applyProtection="1">
      <alignment horizontal="centerContinuous" vertical="center"/>
      <protection/>
    </xf>
    <xf numFmtId="0" fontId="3" fillId="0" borderId="11" xfId="74" applyFont="1" applyFill="1" applyBorder="1" applyAlignment="1">
      <alignment horizontal="center" vertical="center" wrapText="1"/>
      <protection/>
    </xf>
    <xf numFmtId="0" fontId="3" fillId="4" borderId="11" xfId="74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49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8" applyNumberFormat="1" applyFont="1" applyFill="1" applyBorder="1" applyAlignment="1" applyProtection="1">
      <alignment horizontal="left" vertical="center" wrapText="1"/>
      <protection/>
    </xf>
    <xf numFmtId="178" fontId="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8" applyFont="1" applyBorder="1" applyAlignment="1">
      <alignment horizontal="left" vertical="center"/>
      <protection/>
    </xf>
    <xf numFmtId="179" fontId="3" fillId="0" borderId="0" xfId="74" applyNumberFormat="1" applyFont="1" applyFill="1" applyAlignment="1">
      <alignment horizontal="center" vertical="center"/>
      <protection/>
    </xf>
    <xf numFmtId="49" fontId="3" fillId="0" borderId="0" xfId="74" applyNumberFormat="1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4" borderId="11" xfId="74" applyNumberFormat="1" applyFont="1" applyFill="1" applyBorder="1" applyAlignment="1" applyProtection="1">
      <alignment horizontal="center" vertical="center" wrapText="1"/>
      <protection/>
    </xf>
    <xf numFmtId="0" fontId="3" fillId="4" borderId="15" xfId="74" applyNumberFormat="1" applyFont="1" applyFill="1" applyBorder="1" applyAlignment="1" applyProtection="1">
      <alignment horizontal="center" vertical="center" wrapText="1"/>
      <protection/>
    </xf>
    <xf numFmtId="0" fontId="3" fillId="4" borderId="14" xfId="74" applyNumberFormat="1" applyFont="1" applyFill="1" applyBorder="1" applyAlignment="1" applyProtection="1">
      <alignment horizontal="center" vertical="center" wrapText="1"/>
      <protection/>
    </xf>
    <xf numFmtId="178" fontId="3" fillId="0" borderId="10" xfId="77" applyNumberFormat="1" applyFont="1" applyFill="1" applyBorder="1" applyAlignment="1" applyProtection="1">
      <alignment horizontal="right" vertical="center" wrapText="1"/>
      <protection/>
    </xf>
    <xf numFmtId="179" fontId="3" fillId="0" borderId="10" xfId="77" applyNumberFormat="1" applyFont="1" applyFill="1" applyBorder="1" applyAlignment="1">
      <alignment horizontal="center" vertical="center"/>
      <protection/>
    </xf>
    <xf numFmtId="0" fontId="3" fillId="4" borderId="10" xfId="74" applyFont="1" applyFill="1" applyBorder="1" applyAlignment="1">
      <alignment horizontal="center" vertical="center" wrapText="1"/>
      <protection/>
    </xf>
    <xf numFmtId="178" fontId="3" fillId="0" borderId="10" xfId="74" applyNumberFormat="1" applyFont="1" applyFill="1" applyBorder="1" applyAlignment="1" applyProtection="1">
      <alignment horizontal="right" vertical="center" wrapText="1"/>
      <protection/>
    </xf>
    <xf numFmtId="4" fontId="3" fillId="0" borderId="10" xfId="74" applyNumberFormat="1" applyFont="1" applyFill="1" applyBorder="1" applyAlignment="1" applyProtection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179" fontId="3" fillId="0" borderId="10" xfId="74" applyNumberFormat="1" applyFont="1" applyFill="1" applyBorder="1" applyAlignment="1">
      <alignment horizontal="center" vertical="center"/>
      <protection/>
    </xf>
    <xf numFmtId="0" fontId="3" fillId="0" borderId="9" xfId="74" applyNumberFormat="1" applyFont="1" applyFill="1" applyBorder="1" applyAlignment="1" applyProtection="1">
      <alignment vertical="center"/>
      <protection/>
    </xf>
    <xf numFmtId="0" fontId="3" fillId="4" borderId="10" xfId="74" applyFont="1" applyFill="1" applyBorder="1" applyAlignment="1">
      <alignment horizontal="center" vertical="center"/>
      <protection/>
    </xf>
    <xf numFmtId="176" fontId="2" fillId="0" borderId="10" xfId="74" applyNumberFormat="1" applyFont="1" applyFill="1" applyBorder="1" applyAlignment="1" applyProtection="1">
      <alignment horizontal="right" vertical="center" wrapText="1"/>
      <protection/>
    </xf>
    <xf numFmtId="0" fontId="2" fillId="0" borderId="10" xfId="74" applyFill="1" applyBorder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4" borderId="10" xfId="0" applyNumberFormat="1" applyFont="1" applyFill="1" applyBorder="1" applyAlignment="1" applyProtection="1">
      <alignment horizontal="centerContinuous" vertical="center"/>
      <protection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2" fillId="0" borderId="0" xfId="75" applyFill="1" applyAlignment="1">
      <alignment vertical="center"/>
      <protection/>
    </xf>
    <xf numFmtId="0" fontId="3" fillId="0" borderId="0" xfId="75" applyFont="1" applyAlignment="1">
      <alignment horizontal="center" vertical="center"/>
      <protection/>
    </xf>
    <xf numFmtId="0" fontId="3" fillId="0" borderId="0" xfId="75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3" fillId="0" borderId="9" xfId="75" applyFont="1" applyBorder="1" applyAlignment="1">
      <alignment horizontal="left" vertical="center"/>
      <protection/>
    </xf>
    <xf numFmtId="0" fontId="3" fillId="4" borderId="11" xfId="75" applyFont="1" applyFill="1" applyBorder="1" applyAlignment="1">
      <alignment horizontal="center" vertical="center" wrapText="1"/>
      <protection/>
    </xf>
    <xf numFmtId="0" fontId="3" fillId="4" borderId="22" xfId="75" applyFont="1" applyFill="1" applyBorder="1" applyAlignment="1">
      <alignment horizontal="center" vertical="center" wrapText="1"/>
      <protection/>
    </xf>
    <xf numFmtId="0" fontId="3" fillId="4" borderId="10" xfId="75" applyNumberFormat="1" applyFont="1" applyFill="1" applyBorder="1" applyAlignment="1" applyProtection="1">
      <alignment horizontal="center" vertical="center" wrapText="1"/>
      <protection/>
    </xf>
    <xf numFmtId="0" fontId="3" fillId="4" borderId="16" xfId="75" applyNumberFormat="1" applyFont="1" applyFill="1" applyBorder="1" applyAlignment="1" applyProtection="1">
      <alignment horizontal="center" vertical="center" wrapText="1"/>
      <protection/>
    </xf>
    <xf numFmtId="0" fontId="3" fillId="4" borderId="10" xfId="75" applyNumberFormat="1" applyFont="1" applyFill="1" applyBorder="1" applyAlignment="1" applyProtection="1">
      <alignment horizontal="center" vertical="center"/>
      <protection/>
    </xf>
    <xf numFmtId="0" fontId="3" fillId="4" borderId="13" xfId="75" applyNumberFormat="1" applyFont="1" applyFill="1" applyBorder="1" applyAlignment="1" applyProtection="1">
      <alignment horizontal="center" vertical="center" wrapText="1"/>
      <protection/>
    </xf>
    <xf numFmtId="0" fontId="3" fillId="4" borderId="10" xfId="75" applyFont="1" applyFill="1" applyBorder="1" applyAlignment="1">
      <alignment horizontal="center" vertical="center" wrapText="1"/>
      <protection/>
    </xf>
    <xf numFmtId="176" fontId="3" fillId="0" borderId="10" xfId="75" applyNumberFormat="1" applyFont="1" applyFill="1" applyBorder="1" applyAlignment="1">
      <alignment horizontal="right" vertical="center"/>
      <protection/>
    </xf>
    <xf numFmtId="176" fontId="3" fillId="0" borderId="10" xfId="75" applyNumberFormat="1" applyFont="1" applyBorder="1" applyAlignment="1">
      <alignment horizontal="right" vertical="center"/>
      <protection/>
    </xf>
    <xf numFmtId="176" fontId="3" fillId="0" borderId="10" xfId="75" applyNumberFormat="1" applyFont="1" applyFill="1" applyBorder="1" applyAlignment="1" applyProtection="1">
      <alignment horizontal="right" vertical="center" wrapText="1"/>
      <protection/>
    </xf>
    <xf numFmtId="0" fontId="3" fillId="0" borderId="0" xfId="75" applyFont="1" applyFill="1" applyAlignment="1">
      <alignment horizontal="center" vertical="center"/>
      <protection/>
    </xf>
    <xf numFmtId="0" fontId="3" fillId="0" borderId="9" xfId="75" applyNumberFormat="1" applyFont="1" applyFill="1" applyBorder="1" applyAlignment="1" applyProtection="1">
      <alignment horizontal="right" vertical="center"/>
      <protection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184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73" applyFont="1" applyFill="1" applyAlignment="1">
      <alignment horizontal="centerContinuous" vertical="center"/>
      <protection/>
    </xf>
    <xf numFmtId="0" fontId="3" fillId="0" borderId="0" xfId="73" applyFont="1" applyAlignment="1">
      <alignment horizontal="centerContinuous" vertical="center"/>
      <protection/>
    </xf>
    <xf numFmtId="0" fontId="3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3" fillId="0" borderId="0" xfId="73" applyFont="1" applyBorder="1" applyAlignment="1">
      <alignment horizontal="centerContinuous" vertical="center" wrapText="1"/>
      <protection/>
    </xf>
    <xf numFmtId="0" fontId="3" fillId="0" borderId="0" xfId="73" applyFont="1" applyAlignment="1">
      <alignment horizontal="left" vertical="center" wrapText="1"/>
      <protection/>
    </xf>
    <xf numFmtId="0" fontId="3" fillId="0" borderId="0" xfId="73" applyFont="1" applyBorder="1" applyAlignment="1">
      <alignment horizontal="left" vertical="center" wrapText="1"/>
      <protection/>
    </xf>
    <xf numFmtId="0" fontId="3" fillId="0" borderId="0" xfId="73" applyFont="1" applyBorder="1" applyAlignment="1">
      <alignment vertical="center" wrapText="1"/>
      <protection/>
    </xf>
    <xf numFmtId="0" fontId="3" fillId="0" borderId="9" xfId="73" applyFont="1" applyBorder="1" applyAlignment="1">
      <alignment horizontal="left" vertical="center" wrapText="1"/>
      <protection/>
    </xf>
    <xf numFmtId="0" fontId="3" fillId="4" borderId="10" xfId="73" applyFont="1" applyFill="1" applyBorder="1" applyAlignment="1">
      <alignment horizontal="center" vertical="center" wrapText="1"/>
      <protection/>
    </xf>
    <xf numFmtId="0" fontId="3" fillId="4" borderId="10" xfId="73" applyNumberFormat="1" applyFont="1" applyFill="1" applyBorder="1" applyAlignment="1" applyProtection="1">
      <alignment horizontal="center" vertical="center" wrapText="1"/>
      <protection/>
    </xf>
    <xf numFmtId="176" fontId="3" fillId="0" borderId="10" xfId="73" applyNumberFormat="1" applyFont="1" applyFill="1" applyBorder="1" applyAlignment="1" applyProtection="1">
      <alignment horizontal="right" vertical="center" wrapText="1"/>
      <protection/>
    </xf>
    <xf numFmtId="176" fontId="3" fillId="0" borderId="10" xfId="73" applyNumberFormat="1" applyFont="1" applyFill="1" applyBorder="1" applyAlignment="1">
      <alignment horizontal="right" vertical="center"/>
      <protection/>
    </xf>
    <xf numFmtId="176" fontId="3" fillId="0" borderId="10" xfId="73" applyNumberFormat="1" applyFont="1" applyBorder="1" applyAlignment="1">
      <alignment horizontal="right" vertical="center"/>
      <protection/>
    </xf>
    <xf numFmtId="0" fontId="3" fillId="0" borderId="0" xfId="73" applyNumberFormat="1" applyFont="1" applyFill="1" applyAlignment="1" applyProtection="1">
      <alignment vertical="center" wrapText="1"/>
      <protection/>
    </xf>
    <xf numFmtId="0" fontId="2" fillId="0" borderId="0" xfId="73" applyNumberFormat="1" applyFont="1" applyFill="1" applyBorder="1" applyAlignment="1" applyProtection="1">
      <alignment vertical="center"/>
      <protection/>
    </xf>
    <xf numFmtId="0" fontId="3" fillId="0" borderId="0" xfId="73" applyNumberFormat="1" applyFont="1" applyFill="1" applyAlignment="1" applyProtection="1">
      <alignment horizontal="center" vertical="center" wrapText="1"/>
      <protection/>
    </xf>
    <xf numFmtId="0" fontId="2" fillId="0" borderId="0" xfId="73" applyNumberFormat="1" applyFont="1" applyFill="1" applyBorder="1" applyAlignment="1" applyProtection="1">
      <alignment horizontal="center" vertical="center"/>
      <protection/>
    </xf>
    <xf numFmtId="0" fontId="2" fillId="4" borderId="10" xfId="7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77" applyFont="1" applyAlignment="1">
      <alignment horizontal="center" vertical="center" wrapText="1"/>
      <protection/>
    </xf>
    <xf numFmtId="0" fontId="3" fillId="0" borderId="0" xfId="79" applyFont="1" applyAlignment="1">
      <alignment horizontal="centerContinuous" vertical="center"/>
      <protection/>
    </xf>
    <xf numFmtId="0" fontId="2" fillId="0" borderId="0" xfId="79">
      <alignment vertical="center"/>
      <protection/>
    </xf>
    <xf numFmtId="0" fontId="3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 wrapText="1"/>
      <protection/>
    </xf>
    <xf numFmtId="0" fontId="3" fillId="0" borderId="9" xfId="79" applyFont="1" applyBorder="1" applyAlignment="1">
      <alignment horizontal="left" vertical="center" wrapText="1"/>
      <protection/>
    </xf>
    <xf numFmtId="0" fontId="3" fillId="0" borderId="0" xfId="79" applyFont="1" applyAlignment="1">
      <alignment horizontal="left" vertical="center" wrapText="1"/>
      <protection/>
    </xf>
    <xf numFmtId="0" fontId="3" fillId="4" borderId="10" xfId="79" applyFont="1" applyFill="1" applyBorder="1" applyAlignment="1">
      <alignment horizontal="center" vertical="center" wrapText="1"/>
      <protection/>
    </xf>
    <xf numFmtId="0" fontId="3" fillId="4" borderId="10" xfId="79" applyNumberFormat="1" applyFont="1" applyFill="1" applyBorder="1" applyAlignment="1" applyProtection="1">
      <alignment horizontal="center" vertical="center" wrapText="1"/>
      <protection/>
    </xf>
    <xf numFmtId="0" fontId="3" fillId="4" borderId="10" xfId="79" applyNumberFormat="1" applyFont="1" applyFill="1" applyBorder="1" applyAlignment="1" applyProtection="1">
      <alignment horizontal="center" vertical="center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176" fontId="3" fillId="0" borderId="10" xfId="79" applyNumberFormat="1" applyFont="1" applyFill="1" applyBorder="1" applyAlignment="1">
      <alignment horizontal="right" vertical="center"/>
      <protection/>
    </xf>
    <xf numFmtId="0" fontId="3" fillId="0" borderId="0" xfId="79" applyFont="1" applyFill="1" applyAlignment="1">
      <alignment horizontal="centerContinuous" vertical="center"/>
      <protection/>
    </xf>
    <xf numFmtId="176" fontId="2" fillId="0" borderId="10" xfId="79" applyNumberFormat="1" applyBorder="1" applyAlignment="1">
      <alignment horizontal="right" vertical="center"/>
      <protection/>
    </xf>
    <xf numFmtId="0" fontId="3" fillId="0" borderId="0" xfId="79" applyNumberFormat="1" applyFont="1" applyFill="1" applyAlignment="1" applyProtection="1">
      <alignment horizontal="right" vertical="center" wrapText="1"/>
      <protection/>
    </xf>
    <xf numFmtId="0" fontId="3" fillId="0" borderId="0" xfId="79" applyNumberFormat="1" applyFont="1" applyFill="1" applyAlignment="1" applyProtection="1">
      <alignment vertical="center" wrapText="1"/>
      <protection/>
    </xf>
    <xf numFmtId="0" fontId="3" fillId="0" borderId="9" xfId="79" applyNumberFormat="1" applyFont="1" applyFill="1" applyBorder="1" applyAlignment="1" applyProtection="1">
      <alignment horizontal="right" vertical="center" wrapText="1"/>
      <protection/>
    </xf>
    <xf numFmtId="0" fontId="3" fillId="0" borderId="0" xfId="79" applyNumberFormat="1" applyFont="1" applyFill="1" applyAlignment="1" applyProtection="1">
      <alignment horizontal="center" wrapText="1"/>
      <protection/>
    </xf>
    <xf numFmtId="178" fontId="3" fillId="0" borderId="0" xfId="79" applyNumberFormat="1" applyFont="1" applyFill="1" applyAlignment="1">
      <alignment horizontal="right" vertic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6" fontId="3" fillId="0" borderId="10" xfId="77" applyNumberFormat="1" applyFont="1" applyFill="1" applyBorder="1" applyAlignment="1">
      <alignment horizontal="right" vertical="center"/>
      <protection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4" borderId="0" xfId="77" applyFont="1" applyFill="1" applyAlignment="1">
      <alignment vertical="center"/>
      <protection/>
    </xf>
    <xf numFmtId="0" fontId="2" fillId="0" borderId="0" xfId="77" applyFill="1" applyAlignment="1">
      <alignment vertical="center"/>
      <protection/>
    </xf>
    <xf numFmtId="49" fontId="3" fillId="4" borderId="0" xfId="77" applyNumberFormat="1" applyFont="1" applyFill="1" applyAlignment="1">
      <alignment horizontal="center" vertical="center"/>
      <protection/>
    </xf>
    <xf numFmtId="0" fontId="3" fillId="4" borderId="0" xfId="77" applyFont="1" applyFill="1" applyAlignment="1">
      <alignment horizontal="left" vertical="center"/>
      <protection/>
    </xf>
    <xf numFmtId="179" fontId="3" fillId="4" borderId="0" xfId="77" applyNumberFormat="1" applyFont="1" applyFill="1" applyAlignment="1">
      <alignment horizontal="center" vertical="center"/>
      <protection/>
    </xf>
    <xf numFmtId="0" fontId="2" fillId="0" borderId="0" xfId="77">
      <alignment vertical="center"/>
      <protection/>
    </xf>
    <xf numFmtId="0" fontId="2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3" fillId="4" borderId="9" xfId="77" applyNumberFormat="1" applyFont="1" applyFill="1" applyBorder="1" applyAlignment="1">
      <alignment horizontal="left" vertical="center"/>
      <protection/>
    </xf>
    <xf numFmtId="0" fontId="3" fillId="4" borderId="11" xfId="77" applyFont="1" applyFill="1" applyBorder="1" applyAlignment="1">
      <alignment horizontal="centerContinuous" vertical="center"/>
      <protection/>
    </xf>
    <xf numFmtId="0" fontId="3" fillId="4" borderId="22" xfId="77" applyFont="1" applyFill="1" applyBorder="1" applyAlignment="1">
      <alignment horizontal="centerContinuous" vertical="center"/>
      <protection/>
    </xf>
    <xf numFmtId="0" fontId="3" fillId="4" borderId="12" xfId="77" applyNumberFormat="1" applyFont="1" applyFill="1" applyBorder="1" applyAlignment="1" applyProtection="1">
      <alignment horizontal="center" vertical="center" wrapText="1"/>
      <protection/>
    </xf>
    <xf numFmtId="0" fontId="3" fillId="0" borderId="12" xfId="77" applyNumberFormat="1" applyFont="1" applyFill="1" applyBorder="1" applyAlignment="1" applyProtection="1">
      <alignment horizontal="center" vertical="center" wrapText="1"/>
      <protection/>
    </xf>
    <xf numFmtId="0" fontId="3" fillId="4" borderId="10" xfId="77" applyNumberFormat="1" applyFont="1" applyFill="1" applyBorder="1" applyAlignment="1" applyProtection="1">
      <alignment horizontal="center" vertical="center" wrapText="1"/>
      <protection/>
    </xf>
    <xf numFmtId="0" fontId="3" fillId="4" borderId="21" xfId="77" applyFont="1" applyFill="1" applyBorder="1" applyAlignment="1">
      <alignment horizontal="centerContinuous" vertical="center"/>
      <protection/>
    </xf>
    <xf numFmtId="0" fontId="3" fillId="4" borderId="12" xfId="77" applyNumberFormat="1" applyFont="1" applyFill="1" applyBorder="1" applyAlignment="1" applyProtection="1">
      <alignment horizontal="center" vertical="center"/>
      <protection/>
    </xf>
    <xf numFmtId="0" fontId="3" fillId="4" borderId="9" xfId="77" applyFont="1" applyFill="1" applyBorder="1" applyAlignment="1">
      <alignment horizontal="center" vertical="center" wrapText="1"/>
      <protection/>
    </xf>
    <xf numFmtId="0" fontId="3" fillId="4" borderId="15" xfId="77" applyFont="1" applyFill="1" applyBorder="1" applyAlignment="1">
      <alignment horizontal="center" vertical="center" wrapText="1"/>
      <protection/>
    </xf>
    <xf numFmtId="0" fontId="3" fillId="4" borderId="11" xfId="77" applyFont="1" applyFill="1" applyBorder="1" applyAlignment="1">
      <alignment horizontal="center" vertical="center" wrapText="1"/>
      <protection/>
    </xf>
    <xf numFmtId="0" fontId="3" fillId="4" borderId="10" xfId="78" applyFont="1" applyFill="1" applyBorder="1" applyAlignment="1">
      <alignment horizontal="center" vertical="center" wrapText="1"/>
      <protection/>
    </xf>
    <xf numFmtId="49" fontId="3" fillId="4" borderId="10" xfId="78" applyNumberFormat="1" applyFont="1" applyFill="1" applyBorder="1" applyAlignment="1">
      <alignment horizontal="center" vertical="center" wrapText="1"/>
      <protection/>
    </xf>
    <xf numFmtId="179" fontId="3" fillId="0" borderId="0" xfId="77" applyNumberFormat="1" applyFont="1" applyFill="1" applyAlignment="1">
      <alignment horizontal="center" vertical="center"/>
      <protection/>
    </xf>
    <xf numFmtId="0" fontId="3" fillId="4" borderId="10" xfId="77" applyNumberFormat="1" applyFont="1" applyFill="1" applyBorder="1" applyAlignment="1" applyProtection="1">
      <alignment horizontal="center" vertical="center"/>
      <protection/>
    </xf>
    <xf numFmtId="0" fontId="3" fillId="4" borderId="14" xfId="77" applyNumberFormat="1" applyFont="1" applyFill="1" applyBorder="1" applyAlignment="1" applyProtection="1">
      <alignment horizontal="center" vertical="center" wrapText="1"/>
      <protection/>
    </xf>
    <xf numFmtId="179" fontId="3" fillId="4" borderId="14" xfId="77" applyNumberFormat="1" applyFont="1" applyFill="1" applyBorder="1" applyAlignment="1" applyProtection="1">
      <alignment horizontal="center" vertical="center" wrapText="1"/>
      <protection/>
    </xf>
    <xf numFmtId="0" fontId="3" fillId="4" borderId="11" xfId="77" applyNumberFormat="1" applyFont="1" applyFill="1" applyBorder="1" applyAlignment="1" applyProtection="1">
      <alignment horizontal="center" vertical="center" wrapText="1"/>
      <protection/>
    </xf>
    <xf numFmtId="179" fontId="3" fillId="4" borderId="10" xfId="77" applyNumberFormat="1" applyFont="1" applyFill="1" applyBorder="1" applyAlignment="1" applyProtection="1">
      <alignment horizontal="center" vertical="center" wrapText="1"/>
      <protection/>
    </xf>
    <xf numFmtId="0" fontId="2" fillId="0" borderId="0" xfId="77" applyFont="1" applyAlignment="1">
      <alignment horizontal="right" vertical="center" wrapText="1"/>
      <protection/>
    </xf>
    <xf numFmtId="0" fontId="2" fillId="0" borderId="9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center" vertical="center"/>
      <protection/>
    </xf>
    <xf numFmtId="0" fontId="2" fillId="4" borderId="13" xfId="77" applyFont="1" applyFill="1" applyBorder="1" applyAlignment="1">
      <alignment horizontal="center" vertical="center" wrapText="1"/>
      <protection/>
    </xf>
    <xf numFmtId="0" fontId="2" fillId="4" borderId="14" xfId="77" applyFont="1" applyFill="1" applyBorder="1" applyAlignment="1">
      <alignment horizontal="center" vertical="center" wrapText="1"/>
      <protection/>
    </xf>
    <xf numFmtId="0" fontId="2" fillId="4" borderId="13" xfId="77" applyFont="1" applyFill="1" applyBorder="1" applyAlignment="1" applyProtection="1">
      <alignment horizontal="center" vertical="center" wrapText="1"/>
      <protection locked="0"/>
    </xf>
    <xf numFmtId="0" fontId="2" fillId="4" borderId="10" xfId="77" applyFont="1" applyFill="1" applyBorder="1" applyAlignment="1">
      <alignment horizontal="center" vertical="center" wrapText="1"/>
      <protection/>
    </xf>
    <xf numFmtId="178" fontId="2" fillId="0" borderId="10" xfId="77" applyNumberFormat="1" applyFont="1" applyFill="1" applyBorder="1" applyAlignment="1" applyProtection="1">
      <alignment horizontal="right" vertical="center" wrapText="1"/>
      <protection/>
    </xf>
    <xf numFmtId="0" fontId="2" fillId="0" borderId="10" xfId="77" applyFill="1" applyBorder="1">
      <alignment vertical="center"/>
      <protection/>
    </xf>
    <xf numFmtId="0" fontId="2" fillId="0" borderId="10" xfId="77" applyFont="1" applyFill="1" applyBorder="1" applyAlignment="1">
      <alignment horizontal="centerContinuous" vertical="center"/>
      <protection/>
    </xf>
    <xf numFmtId="0" fontId="2" fillId="0" borderId="10" xfId="77" applyFont="1" applyBorder="1" applyAlignment="1">
      <alignment horizontal="centerContinuous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8" applyFill="1">
      <alignment vertical="center"/>
      <protection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3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3" fillId="0" borderId="9" xfId="78" applyFont="1" applyBorder="1" applyAlignment="1">
      <alignment horizontal="left" vertical="center" wrapText="1"/>
      <protection/>
    </xf>
    <xf numFmtId="0" fontId="3" fillId="0" borderId="0" xfId="78" applyFont="1" applyAlignment="1">
      <alignment horizontal="left" vertical="center" wrapText="1"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49" fontId="3" fillId="4" borderId="10" xfId="78" applyNumberFormat="1" applyFont="1" applyFill="1" applyBorder="1" applyAlignment="1" applyProtection="1">
      <alignment horizontal="center" vertical="center" wrapText="1"/>
      <protection/>
    </xf>
    <xf numFmtId="0" fontId="3" fillId="4" borderId="10" xfId="78" applyNumberFormat="1" applyFont="1" applyFill="1" applyBorder="1" applyAlignment="1" applyProtection="1">
      <alignment horizontal="center" vertical="center" wrapText="1"/>
      <protection/>
    </xf>
    <xf numFmtId="176" fontId="3" fillId="0" borderId="10" xfId="78" applyNumberFormat="1" applyFont="1" applyFill="1" applyBorder="1" applyAlignment="1" applyProtection="1">
      <alignment horizontal="right" vertical="center" wrapText="1"/>
      <protection/>
    </xf>
    <xf numFmtId="176" fontId="3" fillId="0" borderId="10" xfId="77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Alignment="1">
      <alignment horizontal="right" vertical="top"/>
      <protection/>
    </xf>
    <xf numFmtId="0" fontId="3" fillId="0" borderId="9" xfId="78" applyNumberFormat="1" applyFont="1" applyFill="1" applyBorder="1" applyAlignment="1" applyProtection="1">
      <alignment horizontal="right" vertical="center"/>
      <protection/>
    </xf>
    <xf numFmtId="0" fontId="3" fillId="4" borderId="10" xfId="78" applyNumberFormat="1" applyFont="1" applyFill="1" applyBorder="1" applyAlignment="1" applyProtection="1">
      <alignment horizontal="center" vertical="center"/>
      <protection/>
    </xf>
    <xf numFmtId="0" fontId="2" fillId="4" borderId="10" xfId="78" applyFill="1" applyBorder="1" applyAlignment="1">
      <alignment horizontal="center" vertical="center"/>
      <protection/>
    </xf>
    <xf numFmtId="0" fontId="3" fillId="4" borderId="10" xfId="78" applyFont="1" applyFill="1" applyBorder="1" applyAlignment="1">
      <alignment horizontal="center" vertical="center"/>
      <protection/>
    </xf>
    <xf numFmtId="0" fontId="3" fillId="0" borderId="10" xfId="78" applyNumberFormat="1" applyFont="1" applyBorder="1" applyAlignment="1">
      <alignment horizontal="centerContinuous" vertical="center"/>
      <protection/>
    </xf>
    <xf numFmtId="0" fontId="3" fillId="0" borderId="0" xfId="78" applyFont="1" applyAlignment="1">
      <alignment horizontal="center" vertical="center" wrapText="1"/>
      <protection/>
    </xf>
    <xf numFmtId="0" fontId="3" fillId="0" borderId="0" xfId="78" applyFont="1" applyFill="1" applyAlignment="1">
      <alignment horizontal="centerContinuous" vertical="center"/>
      <protection/>
    </xf>
    <xf numFmtId="0" fontId="2" fillId="0" borderId="0" xfId="67" applyFill="1" applyAlignment="1">
      <alignment vertical="center"/>
      <protection/>
    </xf>
    <xf numFmtId="0" fontId="3" fillId="0" borderId="0" xfId="67" applyFont="1" applyAlignment="1">
      <alignment horizontal="centerContinuous" vertical="center"/>
      <protection/>
    </xf>
    <xf numFmtId="0" fontId="2" fillId="0" borderId="0" xfId="67">
      <alignment vertical="center"/>
      <protection/>
    </xf>
    <xf numFmtId="0" fontId="3" fillId="0" borderId="0" xfId="67" applyFont="1" applyAlignment="1">
      <alignment horizontal="right" vertical="center"/>
      <protection/>
    </xf>
    <xf numFmtId="0" fontId="6" fillId="0" borderId="0" xfId="67" applyNumberFormat="1" applyFont="1" applyFill="1" applyAlignment="1" applyProtection="1">
      <alignment horizontal="center" vertical="center"/>
      <protection/>
    </xf>
    <xf numFmtId="0" fontId="3" fillId="0" borderId="9" xfId="67" applyFont="1" applyBorder="1" applyAlignment="1">
      <alignment horizontal="left" vertical="center"/>
      <protection/>
    </xf>
    <xf numFmtId="0" fontId="3" fillId="0" borderId="0" xfId="67" applyFont="1" applyAlignment="1">
      <alignment horizontal="left" vertical="center" wrapText="1"/>
      <protection/>
    </xf>
    <xf numFmtId="0" fontId="3" fillId="0" borderId="9" xfId="67" applyFont="1" applyBorder="1" applyAlignment="1">
      <alignment horizontal="left" vertical="center" wrapText="1"/>
      <protection/>
    </xf>
    <xf numFmtId="0" fontId="3" fillId="4" borderId="10" xfId="67" applyFont="1" applyFill="1" applyBorder="1" applyAlignment="1">
      <alignment horizontal="center" vertical="center" wrapText="1"/>
      <protection/>
    </xf>
    <xf numFmtId="0" fontId="3" fillId="4" borderId="12" xfId="67" applyFont="1" applyFill="1" applyBorder="1" applyAlignment="1">
      <alignment horizontal="center" vertical="center" wrapText="1"/>
      <protection/>
    </xf>
    <xf numFmtId="0" fontId="3" fillId="4" borderId="10" xfId="67" applyNumberFormat="1" applyFont="1" applyFill="1" applyBorder="1" applyAlignment="1" applyProtection="1">
      <alignment horizontal="center" vertical="center" wrapText="1"/>
      <protection/>
    </xf>
    <xf numFmtId="0" fontId="3" fillId="4" borderId="11" xfId="67" applyFont="1" applyFill="1" applyBorder="1" applyAlignment="1">
      <alignment horizontal="center" vertical="center" wrapText="1"/>
      <protection/>
    </xf>
    <xf numFmtId="49" fontId="3" fillId="0" borderId="10" xfId="67" applyNumberFormat="1" applyFont="1" applyFill="1" applyBorder="1" applyAlignment="1" applyProtection="1">
      <alignment horizontal="left" vertical="center" wrapText="1"/>
      <protection/>
    </xf>
    <xf numFmtId="184" fontId="3" fillId="0" borderId="12" xfId="67" applyNumberFormat="1" applyFont="1" applyFill="1" applyBorder="1" applyAlignment="1" applyProtection="1">
      <alignment horizontal="right" vertical="center" wrapText="1"/>
      <protection/>
    </xf>
    <xf numFmtId="0" fontId="3" fillId="0" borderId="0" xfId="67" applyFont="1" applyFill="1" applyAlignment="1">
      <alignment horizontal="centerContinuous" vertical="center"/>
      <protection/>
    </xf>
    <xf numFmtId="0" fontId="3" fillId="0" borderId="0" xfId="67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9" xfId="67" applyNumberFormat="1" applyFont="1" applyFill="1" applyBorder="1" applyAlignment="1" applyProtection="1">
      <alignment horizontal="right" vertical="center" wrapText="1"/>
      <protection/>
    </xf>
    <xf numFmtId="0" fontId="3" fillId="4" borderId="14" xfId="67" applyFont="1" applyFill="1" applyBorder="1" applyAlignment="1">
      <alignment horizontal="center" vertical="center" wrapText="1"/>
      <protection/>
    </xf>
    <xf numFmtId="0" fontId="2" fillId="0" borderId="14" xfId="67" applyNumberFormat="1" applyFont="1" applyFill="1" applyBorder="1" applyAlignment="1" applyProtection="1">
      <alignment vertical="center"/>
      <protection/>
    </xf>
    <xf numFmtId="0" fontId="2" fillId="0" borderId="10" xfId="67" applyNumberFormat="1" applyFont="1" applyFill="1" applyBorder="1" applyAlignment="1" applyProtection="1">
      <alignment vertical="center"/>
      <protection/>
    </xf>
    <xf numFmtId="0" fontId="3" fillId="4" borderId="11" xfId="67" applyFont="1" applyFill="1" applyBorder="1" applyAlignment="1">
      <alignment horizontal="center" vertical="center"/>
      <protection/>
    </xf>
    <xf numFmtId="184" fontId="3" fillId="0" borderId="10" xfId="67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0" xfId="67" applyAlignment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81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10FFF10EDCCA4317905A55AF0DC4BD23" xfId="63"/>
    <cellStyle name="常规_234CAB730E9A49B381A8B2597D07D694" xfId="64"/>
    <cellStyle name="常规_385200E607F04804B5C7988757B03D63" xfId="65"/>
    <cellStyle name="常规_E8AF75BCA17C4A7BA79F29CA83B6F5A7" xfId="66"/>
    <cellStyle name="常规_F2C9F44EAE6D41698431DB70DDBCF964" xfId="67"/>
    <cellStyle name="常规_01024199FB0E4AA990B5AE7002822FBB" xfId="68"/>
    <cellStyle name="常规_5E9FB8AE66E14E3CBF0A58F4E691094F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A10" sqref="A10"/>
    </sheetView>
  </sheetViews>
  <sheetFormatPr defaultColWidth="9.00390625" defaultRowHeight="14.25"/>
  <cols>
    <col min="1" max="1" width="33.75390625" style="0" customWidth="1"/>
    <col min="2" max="2" width="13.2539062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75390625" style="0" customWidth="1"/>
    <col min="7" max="7" width="21.75390625" style="0" customWidth="1"/>
    <col min="8" max="8" width="10.625" style="0" customWidth="1"/>
  </cols>
  <sheetData>
    <row r="1" spans="1:8" ht="20.25" customHeight="1">
      <c r="A1" s="359"/>
      <c r="B1" s="360"/>
      <c r="C1" s="360"/>
      <c r="D1" s="360"/>
      <c r="E1" s="360"/>
      <c r="H1" s="525" t="s">
        <v>0</v>
      </c>
    </row>
    <row r="2" spans="1:8" ht="20.25" customHeight="1">
      <c r="A2" s="362" t="s">
        <v>1</v>
      </c>
      <c r="B2" s="362"/>
      <c r="C2" s="362"/>
      <c r="D2" s="362"/>
      <c r="E2" s="362"/>
      <c r="F2" s="362"/>
      <c r="G2" s="362"/>
      <c r="H2" s="362"/>
    </row>
    <row r="3" spans="1:8" ht="16.5" customHeight="1">
      <c r="A3" s="363" t="s">
        <v>2</v>
      </c>
      <c r="B3" s="534"/>
      <c r="C3" s="534"/>
      <c r="D3" s="364"/>
      <c r="E3" s="364"/>
      <c r="H3" s="365" t="s">
        <v>3</v>
      </c>
    </row>
    <row r="4" spans="1:8" ht="16.5" customHeight="1">
      <c r="A4" s="366" t="s">
        <v>4</v>
      </c>
      <c r="B4" s="366"/>
      <c r="C4" s="368" t="s">
        <v>5</v>
      </c>
      <c r="D4" s="368"/>
      <c r="E4" s="368"/>
      <c r="F4" s="368"/>
      <c r="G4" s="368"/>
      <c r="H4" s="368"/>
    </row>
    <row r="5" spans="1:8" ht="15" customHeight="1">
      <c r="A5" s="367" t="s">
        <v>6</v>
      </c>
      <c r="B5" s="367" t="s">
        <v>7</v>
      </c>
      <c r="C5" s="368" t="s">
        <v>8</v>
      </c>
      <c r="D5" s="367" t="s">
        <v>7</v>
      </c>
      <c r="E5" s="368" t="s">
        <v>9</v>
      </c>
      <c r="F5" s="367" t="s">
        <v>7</v>
      </c>
      <c r="G5" s="368" t="s">
        <v>10</v>
      </c>
      <c r="H5" s="367" t="s">
        <v>7</v>
      </c>
    </row>
    <row r="6" spans="1:8" s="134" customFormat="1" ht="15" customHeight="1">
      <c r="A6" s="369" t="s">
        <v>11</v>
      </c>
      <c r="B6" s="370">
        <v>888.4</v>
      </c>
      <c r="C6" s="369" t="s">
        <v>12</v>
      </c>
      <c r="D6" s="370"/>
      <c r="E6" s="369" t="s">
        <v>13</v>
      </c>
      <c r="F6" s="370">
        <f>SUM(F7:F9)</f>
        <v>725.4</v>
      </c>
      <c r="G6" s="372" t="s">
        <v>14</v>
      </c>
      <c r="H6" s="535">
        <v>574.7</v>
      </c>
    </row>
    <row r="7" spans="1:8" s="134" customFormat="1" ht="15" customHeight="1">
      <c r="A7" s="369" t="s">
        <v>15</v>
      </c>
      <c r="B7" s="370">
        <v>888.4</v>
      </c>
      <c r="C7" s="372" t="s">
        <v>16</v>
      </c>
      <c r="D7" s="370"/>
      <c r="E7" s="369" t="s">
        <v>17</v>
      </c>
      <c r="F7" s="370">
        <v>574.7</v>
      </c>
      <c r="G7" s="372" t="s">
        <v>18</v>
      </c>
      <c r="H7" s="535">
        <f>F8+F11</f>
        <v>205.4</v>
      </c>
    </row>
    <row r="8" spans="1:8" s="134" customFormat="1" ht="15" customHeight="1">
      <c r="A8" s="369" t="s">
        <v>19</v>
      </c>
      <c r="B8" s="370"/>
      <c r="C8" s="369" t="s">
        <v>20</v>
      </c>
      <c r="D8" s="370"/>
      <c r="E8" s="369" t="s">
        <v>21</v>
      </c>
      <c r="F8" s="370">
        <v>42.4</v>
      </c>
      <c r="G8" s="372" t="s">
        <v>22</v>
      </c>
      <c r="H8" s="535"/>
    </row>
    <row r="9" spans="1:8" s="134" customFormat="1" ht="15" customHeight="1">
      <c r="A9" s="369" t="s">
        <v>23</v>
      </c>
      <c r="B9" s="370"/>
      <c r="C9" s="369" t="s">
        <v>24</v>
      </c>
      <c r="D9" s="370"/>
      <c r="E9" s="369" t="s">
        <v>25</v>
      </c>
      <c r="F9" s="370">
        <v>108.3</v>
      </c>
      <c r="G9" s="372" t="s">
        <v>26</v>
      </c>
      <c r="H9" s="535"/>
    </row>
    <row r="10" spans="1:8" s="134" customFormat="1" ht="15" customHeight="1">
      <c r="A10" s="369" t="s">
        <v>27</v>
      </c>
      <c r="B10" s="370"/>
      <c r="C10" s="369" t="s">
        <v>28</v>
      </c>
      <c r="D10" s="370"/>
      <c r="E10" s="369" t="s">
        <v>29</v>
      </c>
      <c r="F10" s="370">
        <f>F11</f>
        <v>163</v>
      </c>
      <c r="G10" s="372" t="s">
        <v>30</v>
      </c>
      <c r="H10" s="535"/>
    </row>
    <row r="11" spans="1:8" s="134" customFormat="1" ht="15" customHeight="1">
      <c r="A11" s="369" t="s">
        <v>31</v>
      </c>
      <c r="B11" s="370"/>
      <c r="C11" s="369" t="s">
        <v>32</v>
      </c>
      <c r="D11" s="370"/>
      <c r="E11" s="536" t="s">
        <v>33</v>
      </c>
      <c r="F11" s="370">
        <v>163</v>
      </c>
      <c r="G11" s="372" t="s">
        <v>34</v>
      </c>
      <c r="H11" s="535"/>
    </row>
    <row r="12" spans="1:8" s="134" customFormat="1" ht="15" customHeight="1">
      <c r="A12" s="369" t="s">
        <v>35</v>
      </c>
      <c r="B12" s="370"/>
      <c r="C12" s="369" t="s">
        <v>36</v>
      </c>
      <c r="D12" s="370"/>
      <c r="E12" s="536" t="s">
        <v>37</v>
      </c>
      <c r="F12" s="370"/>
      <c r="G12" s="372" t="s">
        <v>38</v>
      </c>
      <c r="H12" s="535"/>
    </row>
    <row r="13" spans="1:8" s="134" customFormat="1" ht="15" customHeight="1">
      <c r="A13" s="369" t="s">
        <v>39</v>
      </c>
      <c r="B13" s="370"/>
      <c r="C13" s="369" t="s">
        <v>40</v>
      </c>
      <c r="D13" s="370"/>
      <c r="E13" s="536" t="s">
        <v>41</v>
      </c>
      <c r="F13" s="370"/>
      <c r="G13" s="372" t="s">
        <v>42</v>
      </c>
      <c r="H13" s="535"/>
    </row>
    <row r="14" spans="1:8" s="134" customFormat="1" ht="15" customHeight="1">
      <c r="A14" s="369" t="s">
        <v>43</v>
      </c>
      <c r="B14" s="370"/>
      <c r="C14" s="369" t="s">
        <v>44</v>
      </c>
      <c r="D14" s="370"/>
      <c r="E14" s="536" t="s">
        <v>45</v>
      </c>
      <c r="F14" s="370"/>
      <c r="G14" s="372" t="s">
        <v>46</v>
      </c>
      <c r="H14" s="535">
        <v>108.3</v>
      </c>
    </row>
    <row r="15" spans="1:8" s="134" customFormat="1" ht="15" customHeight="1">
      <c r="A15" s="369"/>
      <c r="B15" s="370"/>
      <c r="C15" s="369" t="s">
        <v>47</v>
      </c>
      <c r="D15" s="370"/>
      <c r="E15" s="536" t="s">
        <v>48</v>
      </c>
      <c r="F15" s="370"/>
      <c r="G15" s="372" t="s">
        <v>49</v>
      </c>
      <c r="H15" s="535"/>
    </row>
    <row r="16" spans="1:8" s="134" customFormat="1" ht="15" customHeight="1">
      <c r="A16" s="373"/>
      <c r="B16" s="370"/>
      <c r="C16" s="369" t="s">
        <v>50</v>
      </c>
      <c r="D16" s="370">
        <v>888.4</v>
      </c>
      <c r="E16" s="536" t="s">
        <v>51</v>
      </c>
      <c r="F16" s="370"/>
      <c r="G16" s="372" t="s">
        <v>52</v>
      </c>
      <c r="H16" s="535"/>
    </row>
    <row r="17" spans="1:8" s="134" customFormat="1" ht="15" customHeight="1">
      <c r="A17" s="369"/>
      <c r="B17" s="370"/>
      <c r="C17" s="369" t="s">
        <v>53</v>
      </c>
      <c r="D17" s="370"/>
      <c r="E17" s="536" t="s">
        <v>54</v>
      </c>
      <c r="F17" s="370"/>
      <c r="G17" s="372" t="s">
        <v>55</v>
      </c>
      <c r="H17" s="535"/>
    </row>
    <row r="18" spans="1:8" s="134" customFormat="1" ht="15" customHeight="1">
      <c r="A18" s="369"/>
      <c r="B18" s="370"/>
      <c r="C18" s="374" t="s">
        <v>56</v>
      </c>
      <c r="D18" s="370"/>
      <c r="E18" s="369" t="s">
        <v>57</v>
      </c>
      <c r="F18" s="370"/>
      <c r="G18" s="372" t="s">
        <v>58</v>
      </c>
      <c r="H18" s="535"/>
    </row>
    <row r="19" spans="1:8" s="134" customFormat="1" ht="15" customHeight="1">
      <c r="A19" s="373"/>
      <c r="B19" s="370"/>
      <c r="C19" s="374" t="s">
        <v>59</v>
      </c>
      <c r="D19" s="370"/>
      <c r="E19" s="369" t="s">
        <v>60</v>
      </c>
      <c r="F19" s="370"/>
      <c r="G19" s="372" t="s">
        <v>61</v>
      </c>
      <c r="H19" s="535"/>
    </row>
    <row r="20" spans="1:8" s="134" customFormat="1" ht="15" customHeight="1">
      <c r="A20" s="373"/>
      <c r="B20" s="370"/>
      <c r="C20" s="374" t="s">
        <v>62</v>
      </c>
      <c r="D20" s="370"/>
      <c r="E20" s="369" t="s">
        <v>63</v>
      </c>
      <c r="F20" s="370"/>
      <c r="G20" s="372" t="s">
        <v>64</v>
      </c>
      <c r="H20" s="535"/>
    </row>
    <row r="21" spans="1:8" s="134" customFormat="1" ht="15" customHeight="1">
      <c r="A21" s="369"/>
      <c r="B21" s="370"/>
      <c r="C21" s="374" t="s">
        <v>65</v>
      </c>
      <c r="D21" s="370"/>
      <c r="E21" s="369"/>
      <c r="F21" s="370"/>
      <c r="G21" s="372"/>
      <c r="H21" s="535"/>
    </row>
    <row r="22" spans="1:8" s="134" customFormat="1" ht="15" customHeight="1">
      <c r="A22" s="369"/>
      <c r="B22" s="370"/>
      <c r="C22" s="374" t="s">
        <v>66</v>
      </c>
      <c r="D22" s="370"/>
      <c r="E22" s="369"/>
      <c r="F22" s="370"/>
      <c r="G22" s="372"/>
      <c r="H22" s="535"/>
    </row>
    <row r="23" spans="1:8" s="134" customFormat="1" ht="15" customHeight="1">
      <c r="A23" s="369"/>
      <c r="B23" s="370"/>
      <c r="C23" s="374" t="s">
        <v>67</v>
      </c>
      <c r="D23" s="370"/>
      <c r="E23" s="369"/>
      <c r="F23" s="370"/>
      <c r="G23" s="372"/>
      <c r="H23" s="535"/>
    </row>
    <row r="24" spans="1:8" s="134" customFormat="1" ht="15" customHeight="1">
      <c r="A24" s="369"/>
      <c r="B24" s="370"/>
      <c r="C24" s="374" t="s">
        <v>68</v>
      </c>
      <c r="D24" s="370"/>
      <c r="E24" s="369"/>
      <c r="F24" s="370"/>
      <c r="G24" s="372"/>
      <c r="H24" s="535"/>
    </row>
    <row r="25" spans="1:8" s="134" customFormat="1" ht="15" customHeight="1">
      <c r="A25" s="369"/>
      <c r="B25" s="370"/>
      <c r="C25" s="374" t="s">
        <v>69</v>
      </c>
      <c r="D25" s="370"/>
      <c r="E25" s="369"/>
      <c r="F25" s="370"/>
      <c r="G25" s="372"/>
      <c r="H25" s="535"/>
    </row>
    <row r="26" spans="1:8" s="134" customFormat="1" ht="15" customHeight="1">
      <c r="A26" s="375" t="s">
        <v>70</v>
      </c>
      <c r="B26" s="370">
        <f>B6+B9+B10</f>
        <v>888.4</v>
      </c>
      <c r="C26" s="375" t="s">
        <v>71</v>
      </c>
      <c r="D26" s="370">
        <v>888.4</v>
      </c>
      <c r="E26" s="375" t="s">
        <v>71</v>
      </c>
      <c r="F26" s="370">
        <f>F6+F10</f>
        <v>888.4</v>
      </c>
      <c r="G26" s="537" t="s">
        <v>72</v>
      </c>
      <c r="H26" s="535">
        <v>888.4</v>
      </c>
    </row>
    <row r="27" spans="1:8" s="134" customFormat="1" ht="15" customHeight="1">
      <c r="A27" s="369" t="s">
        <v>73</v>
      </c>
      <c r="B27" s="370"/>
      <c r="C27" s="369"/>
      <c r="D27" s="370"/>
      <c r="E27" s="369"/>
      <c r="F27" s="370"/>
      <c r="G27" s="537"/>
      <c r="H27" s="535"/>
    </row>
    <row r="28" spans="1:8" s="134" customFormat="1" ht="13.5" customHeight="1">
      <c r="A28" s="375" t="s">
        <v>74</v>
      </c>
      <c r="B28" s="370">
        <f>B26</f>
        <v>888.4</v>
      </c>
      <c r="C28" s="375" t="s">
        <v>75</v>
      </c>
      <c r="D28" s="370">
        <v>888.4</v>
      </c>
      <c r="E28" s="375" t="s">
        <v>75</v>
      </c>
      <c r="F28" s="370">
        <v>888.4</v>
      </c>
      <c r="G28" s="537" t="s">
        <v>75</v>
      </c>
      <c r="H28" s="535">
        <v>888.4</v>
      </c>
    </row>
    <row r="29" spans="1:6" ht="14.25" customHeight="1">
      <c r="A29" s="538"/>
      <c r="B29" s="538"/>
      <c r="C29" s="538"/>
      <c r="D29" s="538"/>
      <c r="E29" s="538"/>
      <c r="F29" s="538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"/>
  <sheetViews>
    <sheetView showGridLines="0" showZeros="0" workbookViewId="0" topLeftCell="A1">
      <selection activeCell="A7" sqref="A7:E7"/>
    </sheetView>
  </sheetViews>
  <sheetFormatPr defaultColWidth="6.75390625" defaultRowHeight="22.5" customHeight="1"/>
  <cols>
    <col min="1" max="3" width="3.625" style="380" customWidth="1"/>
    <col min="4" max="4" width="11.125" style="380" customWidth="1"/>
    <col min="5" max="5" width="22.75390625" style="380" customWidth="1"/>
    <col min="6" max="6" width="12.125" style="380" customWidth="1"/>
    <col min="7" max="12" width="10.25390625" style="380" customWidth="1"/>
    <col min="13" max="246" width="6.75390625" style="380" customWidth="1"/>
    <col min="247" max="251" width="6.75390625" style="381" customWidth="1"/>
    <col min="252" max="252" width="6.75390625" style="382" customWidth="1"/>
    <col min="253" max="16384" width="6.75390625" style="382" customWidth="1"/>
  </cols>
  <sheetData>
    <row r="1" spans="12:252" ht="22.5" customHeight="1">
      <c r="L1" s="380" t="s">
        <v>203</v>
      </c>
      <c r="IR1"/>
    </row>
    <row r="2" spans="1:252" ht="22.5" customHeight="1">
      <c r="A2" s="383" t="s">
        <v>204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IR2"/>
    </row>
    <row r="3" spans="1:252" ht="22.5" customHeight="1">
      <c r="A3" s="384" t="s">
        <v>2</v>
      </c>
      <c r="B3" s="384"/>
      <c r="C3" s="384"/>
      <c r="D3" s="384"/>
      <c r="E3" s="384"/>
      <c r="K3" s="396" t="s">
        <v>78</v>
      </c>
      <c r="L3" s="396"/>
      <c r="IR3"/>
    </row>
    <row r="4" spans="1:252" ht="22.5" customHeight="1">
      <c r="A4" s="385" t="s">
        <v>97</v>
      </c>
      <c r="B4" s="385"/>
      <c r="C4" s="386"/>
      <c r="D4" s="387" t="s">
        <v>131</v>
      </c>
      <c r="E4" s="388" t="s">
        <v>98</v>
      </c>
      <c r="F4" s="387" t="s">
        <v>172</v>
      </c>
      <c r="G4" s="389" t="s">
        <v>205</v>
      </c>
      <c r="H4" s="387" t="s">
        <v>206</v>
      </c>
      <c r="I4" s="387" t="s">
        <v>207</v>
      </c>
      <c r="J4" s="387" t="s">
        <v>208</v>
      </c>
      <c r="K4" s="387" t="s">
        <v>209</v>
      </c>
      <c r="L4" s="387" t="s">
        <v>192</v>
      </c>
      <c r="IR4"/>
    </row>
    <row r="5" spans="1:252" ht="18" customHeight="1">
      <c r="A5" s="387" t="s">
        <v>100</v>
      </c>
      <c r="B5" s="390" t="s">
        <v>101</v>
      </c>
      <c r="C5" s="388" t="s">
        <v>102</v>
      </c>
      <c r="D5" s="387"/>
      <c r="E5" s="388"/>
      <c r="F5" s="387"/>
      <c r="G5" s="389"/>
      <c r="H5" s="387"/>
      <c r="I5" s="387"/>
      <c r="J5" s="387"/>
      <c r="K5" s="387"/>
      <c r="L5" s="387"/>
      <c r="IR5"/>
    </row>
    <row r="6" spans="1:252" ht="18" customHeight="1">
      <c r="A6" s="387"/>
      <c r="B6" s="390"/>
      <c r="C6" s="388"/>
      <c r="D6" s="387"/>
      <c r="E6" s="388"/>
      <c r="F6" s="387"/>
      <c r="G6" s="389"/>
      <c r="H6" s="387"/>
      <c r="I6" s="387"/>
      <c r="J6" s="387"/>
      <c r="K6" s="387"/>
      <c r="L6" s="387"/>
      <c r="IR6"/>
    </row>
    <row r="7" spans="1:252" ht="22.5" customHeight="1">
      <c r="A7" s="391"/>
      <c r="B7" s="391"/>
      <c r="C7" s="391"/>
      <c r="D7" s="391"/>
      <c r="E7" s="391"/>
      <c r="F7" s="391">
        <v>1</v>
      </c>
      <c r="G7" s="391">
        <v>2</v>
      </c>
      <c r="H7" s="391">
        <v>3</v>
      </c>
      <c r="I7" s="391">
        <v>4</v>
      </c>
      <c r="J7" s="391">
        <v>5</v>
      </c>
      <c r="K7" s="391">
        <v>6</v>
      </c>
      <c r="L7" s="391">
        <v>7</v>
      </c>
      <c r="M7" s="395"/>
      <c r="N7" s="397"/>
      <c r="IR7"/>
    </row>
    <row r="8" spans="1:252" s="379" customFormat="1" ht="23.25" customHeight="1">
      <c r="A8" s="290"/>
      <c r="B8" s="290"/>
      <c r="C8" s="290"/>
      <c r="D8" s="290" t="s">
        <v>93</v>
      </c>
      <c r="E8" s="291" t="s">
        <v>94</v>
      </c>
      <c r="F8" s="392">
        <f>G8</f>
        <v>108.3</v>
      </c>
      <c r="G8" s="393">
        <v>108.3</v>
      </c>
      <c r="H8" s="394"/>
      <c r="I8" s="394"/>
      <c r="J8" s="394"/>
      <c r="K8" s="394"/>
      <c r="L8" s="394"/>
      <c r="M8" s="395"/>
      <c r="N8" s="398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5"/>
      <c r="FV8" s="395"/>
      <c r="FW8" s="395"/>
      <c r="FX8" s="395"/>
      <c r="FY8" s="395"/>
      <c r="FZ8" s="395"/>
      <c r="GA8" s="395"/>
      <c r="GB8" s="395"/>
      <c r="GC8" s="395"/>
      <c r="GD8" s="395"/>
      <c r="GE8" s="395"/>
      <c r="GF8" s="395"/>
      <c r="GG8" s="395"/>
      <c r="GH8" s="395"/>
      <c r="GI8" s="395"/>
      <c r="GJ8" s="395"/>
      <c r="GK8" s="395"/>
      <c r="GL8" s="395"/>
      <c r="GM8" s="395"/>
      <c r="GN8" s="395"/>
      <c r="GO8" s="395"/>
      <c r="GP8" s="395"/>
      <c r="GQ8" s="395"/>
      <c r="GR8" s="395"/>
      <c r="GS8" s="395"/>
      <c r="GT8" s="395"/>
      <c r="GU8" s="395"/>
      <c r="GV8" s="395"/>
      <c r="GW8" s="395"/>
      <c r="GX8" s="395"/>
      <c r="GY8" s="395"/>
      <c r="GZ8" s="395"/>
      <c r="HA8" s="395"/>
      <c r="HB8" s="395"/>
      <c r="HC8" s="395"/>
      <c r="HD8" s="395"/>
      <c r="HE8" s="395"/>
      <c r="HF8" s="395"/>
      <c r="HG8" s="395"/>
      <c r="HH8" s="395"/>
      <c r="HI8" s="395"/>
      <c r="HJ8" s="395"/>
      <c r="HK8" s="395"/>
      <c r="HL8" s="395"/>
      <c r="HM8" s="395"/>
      <c r="HN8" s="395"/>
      <c r="HO8" s="395"/>
      <c r="HP8" s="395"/>
      <c r="HQ8" s="395"/>
      <c r="HR8" s="395"/>
      <c r="HS8" s="395"/>
      <c r="HT8" s="395"/>
      <c r="HU8" s="395"/>
      <c r="HV8" s="395"/>
      <c r="HW8" s="395"/>
      <c r="HX8" s="395"/>
      <c r="HY8" s="395"/>
      <c r="HZ8" s="395"/>
      <c r="IA8" s="395"/>
      <c r="IB8" s="395"/>
      <c r="IC8" s="395"/>
      <c r="ID8" s="395"/>
      <c r="IE8" s="395"/>
      <c r="IF8" s="395"/>
      <c r="IG8" s="395"/>
      <c r="IH8" s="395"/>
      <c r="II8" s="395"/>
      <c r="IJ8" s="395"/>
      <c r="IK8" s="395"/>
      <c r="IL8" s="395"/>
      <c r="IM8" s="399"/>
      <c r="IN8" s="399"/>
      <c r="IO8" s="399"/>
      <c r="IP8" s="399"/>
      <c r="IQ8" s="399"/>
      <c r="IR8" s="134"/>
    </row>
    <row r="9" spans="1:252" ht="22.5" customHeight="1">
      <c r="A9" s="293">
        <v>213</v>
      </c>
      <c r="B9" s="293"/>
      <c r="C9" s="293"/>
      <c r="D9" s="293"/>
      <c r="E9" s="293" t="s">
        <v>103</v>
      </c>
      <c r="F9" s="392">
        <f>G9</f>
        <v>108.3</v>
      </c>
      <c r="G9" s="393">
        <v>108.3</v>
      </c>
      <c r="H9" s="392"/>
      <c r="I9" s="392"/>
      <c r="J9" s="392"/>
      <c r="K9" s="392"/>
      <c r="L9" s="392"/>
      <c r="M9" s="397"/>
      <c r="IR9"/>
    </row>
    <row r="10" spans="1:252" ht="22.5" customHeight="1">
      <c r="A10" s="293">
        <v>213</v>
      </c>
      <c r="B10" s="293" t="s">
        <v>104</v>
      </c>
      <c r="C10" s="293"/>
      <c r="D10" s="293"/>
      <c r="E10" s="293" t="s">
        <v>105</v>
      </c>
      <c r="F10" s="392">
        <f>G10</f>
        <v>108.3</v>
      </c>
      <c r="G10" s="393">
        <v>108.3</v>
      </c>
      <c r="H10" s="392">
        <f>SUM(H8:H9)</f>
        <v>0</v>
      </c>
      <c r="I10" s="392">
        <f>SUM(I8:I9)</f>
        <v>0</v>
      </c>
      <c r="J10" s="392">
        <f>SUM(J8:J9)</f>
        <v>0</v>
      </c>
      <c r="K10" s="392">
        <f>SUM(K8:K9)</f>
        <v>0</v>
      </c>
      <c r="L10" s="392"/>
      <c r="M10" s="397"/>
      <c r="IR10"/>
    </row>
    <row r="11" spans="1:252" ht="22.5" customHeight="1">
      <c r="A11" s="293">
        <v>213</v>
      </c>
      <c r="B11" s="293" t="s">
        <v>104</v>
      </c>
      <c r="C11" s="293" t="s">
        <v>104</v>
      </c>
      <c r="D11" s="293"/>
      <c r="E11" s="293" t="s">
        <v>106</v>
      </c>
      <c r="F11" s="392">
        <f>G11</f>
        <v>108.3</v>
      </c>
      <c r="G11" s="393">
        <v>108.3</v>
      </c>
      <c r="H11" s="392"/>
      <c r="I11" s="392"/>
      <c r="J11" s="392"/>
      <c r="K11" s="392"/>
      <c r="L11" s="392"/>
      <c r="M11" s="397"/>
      <c r="IR11"/>
    </row>
    <row r="12" spans="8:252" ht="22.5" customHeight="1">
      <c r="H12" s="395"/>
      <c r="I12" s="395"/>
      <c r="J12" s="395"/>
      <c r="K12" s="395"/>
      <c r="L12" s="395"/>
      <c r="M12" s="397"/>
      <c r="IR12"/>
    </row>
    <row r="13" spans="8:252" ht="22.5" customHeight="1">
      <c r="H13" s="395"/>
      <c r="I13" s="395"/>
      <c r="J13" s="395"/>
      <c r="K13" s="395"/>
      <c r="M13" s="397"/>
      <c r="IR13"/>
    </row>
    <row r="14" spans="1:252" ht="22.5" customHeight="1">
      <c r="A14"/>
      <c r="B14"/>
      <c r="C14"/>
      <c r="D14"/>
      <c r="E14"/>
      <c r="F14"/>
      <c r="G14"/>
      <c r="H14" s="395"/>
      <c r="M14" s="39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39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39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39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9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9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9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9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9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9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H9" sqref="H9"/>
    </sheetView>
  </sheetViews>
  <sheetFormatPr defaultColWidth="9.00390625" defaultRowHeight="14.25"/>
  <cols>
    <col min="1" max="3" width="5.75390625" style="0" customWidth="1"/>
    <col min="5" max="5" width="14.75390625" style="0" customWidth="1"/>
    <col min="6" max="6" width="10.25390625" style="0" customWidth="1"/>
  </cols>
  <sheetData>
    <row r="1" ht="14.25" customHeight="1">
      <c r="K1" t="s">
        <v>210</v>
      </c>
    </row>
    <row r="2" spans="1:11" ht="27" customHeight="1">
      <c r="A2" s="89" t="s">
        <v>211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87" customFormat="1" ht="24" customHeight="1">
      <c r="A3" s="90" t="s">
        <v>2</v>
      </c>
      <c r="B3" s="243"/>
      <c r="C3" s="243"/>
      <c r="D3" s="243"/>
      <c r="E3" s="243"/>
      <c r="F3" s="243"/>
      <c r="J3" s="104" t="s">
        <v>78</v>
      </c>
      <c r="K3" s="247"/>
    </row>
    <row r="4" spans="1:11" ht="33" customHeight="1">
      <c r="A4" s="101" t="s">
        <v>97</v>
      </c>
      <c r="B4" s="101"/>
      <c r="C4" s="101"/>
      <c r="D4" s="95" t="s">
        <v>195</v>
      </c>
      <c r="E4" s="95" t="s">
        <v>132</v>
      </c>
      <c r="F4" s="95" t="s">
        <v>121</v>
      </c>
      <c r="G4" s="95"/>
      <c r="H4" s="95"/>
      <c r="I4" s="95"/>
      <c r="J4" s="95"/>
      <c r="K4" s="95"/>
    </row>
    <row r="5" spans="1:11" ht="14.25" customHeight="1">
      <c r="A5" s="95" t="s">
        <v>100</v>
      </c>
      <c r="B5" s="95" t="s">
        <v>101</v>
      </c>
      <c r="C5" s="95" t="s">
        <v>102</v>
      </c>
      <c r="D5" s="95"/>
      <c r="E5" s="95"/>
      <c r="F5" s="95" t="s">
        <v>90</v>
      </c>
      <c r="G5" s="95" t="s">
        <v>212</v>
      </c>
      <c r="H5" s="95" t="s">
        <v>209</v>
      </c>
      <c r="I5" s="95" t="s">
        <v>213</v>
      </c>
      <c r="J5" s="95" t="s">
        <v>205</v>
      </c>
      <c r="K5" s="95" t="s">
        <v>214</v>
      </c>
    </row>
    <row r="6" spans="1:11" ht="32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134" customFormat="1" ht="24.75" customHeight="1">
      <c r="A7" s="290"/>
      <c r="B7" s="290"/>
      <c r="C7" s="290"/>
      <c r="D7" s="290" t="s">
        <v>93</v>
      </c>
      <c r="E7" s="291" t="s">
        <v>94</v>
      </c>
      <c r="F7" s="377">
        <v>108.3</v>
      </c>
      <c r="G7" s="378"/>
      <c r="H7" s="378"/>
      <c r="I7" s="378"/>
      <c r="J7" s="377">
        <v>108.3</v>
      </c>
      <c r="K7" s="378"/>
    </row>
    <row r="8" spans="1:11" ht="24.75" customHeight="1">
      <c r="A8" s="293">
        <v>213</v>
      </c>
      <c r="B8" s="293"/>
      <c r="C8" s="293"/>
      <c r="D8" s="293"/>
      <c r="E8" s="293" t="s">
        <v>103</v>
      </c>
      <c r="F8" s="377">
        <v>108.3</v>
      </c>
      <c r="G8" s="377"/>
      <c r="H8" s="377"/>
      <c r="I8" s="377"/>
      <c r="J8" s="377">
        <v>108.3</v>
      </c>
      <c r="K8" s="377"/>
    </row>
    <row r="9" spans="1:11" ht="24.75" customHeight="1">
      <c r="A9" s="293">
        <v>213</v>
      </c>
      <c r="B9" s="293" t="s">
        <v>104</v>
      </c>
      <c r="C9" s="293"/>
      <c r="D9" s="293"/>
      <c r="E9" s="293" t="s">
        <v>105</v>
      </c>
      <c r="F9" s="377">
        <v>108.3</v>
      </c>
      <c r="G9" s="377"/>
      <c r="H9" s="377"/>
      <c r="I9" s="377"/>
      <c r="J9" s="377">
        <v>108.3</v>
      </c>
      <c r="K9" s="377"/>
    </row>
    <row r="10" spans="1:11" ht="24.75" customHeight="1">
      <c r="A10" s="293">
        <v>213</v>
      </c>
      <c r="B10" s="293" t="s">
        <v>104</v>
      </c>
      <c r="C10" s="293" t="s">
        <v>104</v>
      </c>
      <c r="D10" s="293"/>
      <c r="E10" s="293" t="s">
        <v>106</v>
      </c>
      <c r="F10" s="377">
        <v>108.3</v>
      </c>
      <c r="G10" s="377"/>
      <c r="H10" s="377"/>
      <c r="I10" s="377"/>
      <c r="J10" s="377">
        <v>108.3</v>
      </c>
      <c r="K10" s="377"/>
    </row>
  </sheetData>
  <sheetProtection formatCells="0" formatColumns="0" formatRows="0"/>
  <mergeCells count="16">
    <mergeCell ref="A2:K2"/>
    <mergeCell ref="A3:F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E17" sqref="E17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75390625" style="0" customWidth="1"/>
  </cols>
  <sheetData>
    <row r="1" spans="1:6" ht="20.25" customHeight="1">
      <c r="A1" s="359"/>
      <c r="B1" s="360"/>
      <c r="C1" s="360"/>
      <c r="D1" s="360"/>
      <c r="E1" s="360"/>
      <c r="F1" s="361" t="s">
        <v>215</v>
      </c>
    </row>
    <row r="2" spans="1:6" ht="24" customHeight="1">
      <c r="A2" s="362" t="s">
        <v>216</v>
      </c>
      <c r="B2" s="362"/>
      <c r="C2" s="362"/>
      <c r="D2" s="362"/>
      <c r="E2" s="362"/>
      <c r="F2" s="362"/>
    </row>
    <row r="3" spans="1:6" ht="14.25" customHeight="1">
      <c r="A3" s="363" t="s">
        <v>2</v>
      </c>
      <c r="B3" s="363"/>
      <c r="C3" s="363"/>
      <c r="D3" s="364"/>
      <c r="E3" s="364"/>
      <c r="F3" s="365" t="s">
        <v>3</v>
      </c>
    </row>
    <row r="4" spans="1:6" ht="17.25" customHeight="1">
      <c r="A4" s="366" t="s">
        <v>4</v>
      </c>
      <c r="B4" s="366"/>
      <c r="C4" s="366" t="s">
        <v>5</v>
      </c>
      <c r="D4" s="366"/>
      <c r="E4" s="366"/>
      <c r="F4" s="366"/>
    </row>
    <row r="5" spans="1:6" ht="17.25" customHeight="1">
      <c r="A5" s="367" t="s">
        <v>6</v>
      </c>
      <c r="B5" s="367" t="s">
        <v>7</v>
      </c>
      <c r="C5" s="368" t="s">
        <v>6</v>
      </c>
      <c r="D5" s="367" t="s">
        <v>81</v>
      </c>
      <c r="E5" s="368" t="s">
        <v>217</v>
      </c>
      <c r="F5" s="367" t="s">
        <v>218</v>
      </c>
    </row>
    <row r="6" spans="1:6" s="134" customFormat="1" ht="15" customHeight="1">
      <c r="A6" s="369" t="s">
        <v>219</v>
      </c>
      <c r="B6" s="370">
        <v>888.4</v>
      </c>
      <c r="C6" s="369" t="s">
        <v>12</v>
      </c>
      <c r="D6" s="371"/>
      <c r="E6" s="371"/>
      <c r="F6" s="371"/>
    </row>
    <row r="7" spans="1:6" s="134" customFormat="1" ht="15" customHeight="1">
      <c r="A7" s="369" t="s">
        <v>220</v>
      </c>
      <c r="B7" s="370">
        <v>888.4</v>
      </c>
      <c r="C7" s="372" t="s">
        <v>16</v>
      </c>
      <c r="D7" s="371"/>
      <c r="E7" s="371"/>
      <c r="F7" s="371"/>
    </row>
    <row r="8" spans="1:6" s="134" customFormat="1" ht="15" customHeight="1">
      <c r="A8" s="369" t="s">
        <v>19</v>
      </c>
      <c r="B8" s="370"/>
      <c r="C8" s="369" t="s">
        <v>20</v>
      </c>
      <c r="D8" s="371"/>
      <c r="E8" s="371"/>
      <c r="F8" s="371"/>
    </row>
    <row r="9" spans="1:6" s="134" customFormat="1" ht="15" customHeight="1">
      <c r="A9" s="369" t="s">
        <v>221</v>
      </c>
      <c r="B9" s="370"/>
      <c r="C9" s="369" t="s">
        <v>24</v>
      </c>
      <c r="D9" s="371"/>
      <c r="E9" s="371"/>
      <c r="F9" s="371"/>
    </row>
    <row r="10" spans="1:6" s="134" customFormat="1" ht="15" customHeight="1">
      <c r="A10" s="369"/>
      <c r="B10" s="370"/>
      <c r="C10" s="369" t="s">
        <v>28</v>
      </c>
      <c r="D10" s="371"/>
      <c r="E10" s="371"/>
      <c r="F10" s="371"/>
    </row>
    <row r="11" spans="1:6" s="134" customFormat="1" ht="15" customHeight="1">
      <c r="A11" s="369"/>
      <c r="B11" s="370"/>
      <c r="C11" s="369" t="s">
        <v>32</v>
      </c>
      <c r="D11" s="371"/>
      <c r="E11" s="371"/>
      <c r="F11" s="371"/>
    </row>
    <row r="12" spans="1:6" s="134" customFormat="1" ht="15" customHeight="1">
      <c r="A12" s="369"/>
      <c r="B12" s="370"/>
      <c r="C12" s="369" t="s">
        <v>36</v>
      </c>
      <c r="D12" s="370"/>
      <c r="E12" s="370"/>
      <c r="F12" s="371"/>
    </row>
    <row r="13" spans="1:6" s="134" customFormat="1" ht="15" customHeight="1">
      <c r="A13" s="369"/>
      <c r="B13" s="370"/>
      <c r="C13" s="369" t="s">
        <v>40</v>
      </c>
      <c r="D13" s="371"/>
      <c r="E13" s="371"/>
      <c r="F13" s="371"/>
    </row>
    <row r="14" spans="1:6" s="134" customFormat="1" ht="15" customHeight="1">
      <c r="A14" s="373"/>
      <c r="B14" s="370"/>
      <c r="C14" s="369" t="s">
        <v>44</v>
      </c>
      <c r="D14" s="371"/>
      <c r="E14" s="371"/>
      <c r="F14" s="371"/>
    </row>
    <row r="15" spans="1:6" s="134" customFormat="1" ht="15" customHeight="1">
      <c r="A15" s="369"/>
      <c r="B15" s="370"/>
      <c r="C15" s="369" t="s">
        <v>47</v>
      </c>
      <c r="D15" s="371"/>
      <c r="E15" s="371"/>
      <c r="F15" s="371"/>
    </row>
    <row r="16" spans="1:6" s="134" customFormat="1" ht="15" customHeight="1">
      <c r="A16" s="369"/>
      <c r="B16" s="370"/>
      <c r="C16" s="369" t="s">
        <v>50</v>
      </c>
      <c r="D16" s="370">
        <v>888.4</v>
      </c>
      <c r="E16" s="370">
        <v>888.4</v>
      </c>
      <c r="F16" s="371"/>
    </row>
    <row r="17" spans="1:6" s="134" customFormat="1" ht="15" customHeight="1">
      <c r="A17" s="369"/>
      <c r="B17" s="370"/>
      <c r="C17" s="369" t="s">
        <v>53</v>
      </c>
      <c r="D17" s="371"/>
      <c r="E17" s="371"/>
      <c r="F17" s="371"/>
    </row>
    <row r="18" spans="1:6" s="134" customFormat="1" ht="15" customHeight="1">
      <c r="A18" s="369"/>
      <c r="B18" s="370"/>
      <c r="C18" s="374" t="s">
        <v>56</v>
      </c>
      <c r="D18" s="371"/>
      <c r="E18" s="371"/>
      <c r="F18" s="371"/>
    </row>
    <row r="19" spans="1:6" s="134" customFormat="1" ht="15" customHeight="1">
      <c r="A19" s="369"/>
      <c r="B19" s="370"/>
      <c r="C19" s="374" t="s">
        <v>59</v>
      </c>
      <c r="D19" s="371"/>
      <c r="E19" s="371"/>
      <c r="F19" s="371"/>
    </row>
    <row r="20" spans="1:6" s="134" customFormat="1" ht="15" customHeight="1">
      <c r="A20" s="369"/>
      <c r="B20" s="370"/>
      <c r="C20" s="374" t="s">
        <v>62</v>
      </c>
      <c r="D20" s="371"/>
      <c r="E20" s="371"/>
      <c r="F20" s="371"/>
    </row>
    <row r="21" spans="1:6" s="134" customFormat="1" ht="15" customHeight="1">
      <c r="A21" s="369"/>
      <c r="B21" s="370"/>
      <c r="C21" s="374" t="s">
        <v>65</v>
      </c>
      <c r="D21" s="371"/>
      <c r="E21" s="371"/>
      <c r="F21" s="371"/>
    </row>
    <row r="22" spans="1:6" s="134" customFormat="1" ht="15" customHeight="1">
      <c r="A22" s="369"/>
      <c r="B22" s="370"/>
      <c r="C22" s="374" t="s">
        <v>66</v>
      </c>
      <c r="D22" s="371"/>
      <c r="E22" s="371"/>
      <c r="F22" s="371"/>
    </row>
    <row r="23" spans="1:6" s="134" customFormat="1" ht="15" customHeight="1">
      <c r="A23" s="369"/>
      <c r="B23" s="370"/>
      <c r="C23" s="374" t="s">
        <v>67</v>
      </c>
      <c r="D23" s="371"/>
      <c r="E23" s="371"/>
      <c r="F23" s="371"/>
    </row>
    <row r="24" spans="1:6" s="134" customFormat="1" ht="15" customHeight="1">
      <c r="A24" s="369"/>
      <c r="B24" s="370"/>
      <c r="C24" s="374" t="s">
        <v>68</v>
      </c>
      <c r="D24" s="371"/>
      <c r="E24" s="371"/>
      <c r="F24" s="371"/>
    </row>
    <row r="25" spans="1:6" s="134" customFormat="1" ht="15" customHeight="1">
      <c r="A25" s="369"/>
      <c r="B25" s="370"/>
      <c r="C25" s="374" t="s">
        <v>69</v>
      </c>
      <c r="D25" s="371"/>
      <c r="E25" s="371"/>
      <c r="F25" s="371"/>
    </row>
    <row r="26" spans="1:6" s="134" customFormat="1" ht="15" customHeight="1">
      <c r="A26" s="375" t="s">
        <v>70</v>
      </c>
      <c r="B26" s="370">
        <v>888.4</v>
      </c>
      <c r="C26" s="375" t="s">
        <v>71</v>
      </c>
      <c r="D26" s="371">
        <f>SUM(D6:D24)</f>
        <v>888.4</v>
      </c>
      <c r="E26" s="371">
        <f>SUM(E6:E24)</f>
        <v>888.4</v>
      </c>
      <c r="F26" s="371"/>
    </row>
    <row r="27" spans="1:6" ht="14.25" customHeight="1">
      <c r="A27" s="376"/>
      <c r="B27" s="376"/>
      <c r="C27" s="376"/>
      <c r="D27" s="376"/>
      <c r="E27" s="376"/>
      <c r="F27" s="37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"/>
  <sheetViews>
    <sheetView showGridLines="0" showZeros="0" workbookViewId="0" topLeftCell="A1">
      <selection activeCell="H13" sqref="H13"/>
    </sheetView>
  </sheetViews>
  <sheetFormatPr defaultColWidth="6.75390625" defaultRowHeight="18.75" customHeight="1"/>
  <cols>
    <col min="1" max="1" width="5.25390625" style="323" customWidth="1"/>
    <col min="2" max="2" width="5.25390625" style="324" customWidth="1"/>
    <col min="3" max="3" width="7.625" style="325" customWidth="1"/>
    <col min="4" max="4" width="41.125" style="326" customWidth="1"/>
    <col min="5" max="12" width="8.625" style="327" customWidth="1"/>
    <col min="13" max="17" width="8.625" style="328" customWidth="1"/>
    <col min="18" max="18" width="8.625" style="329" customWidth="1"/>
    <col min="19" max="246" width="8.00390625" style="328" customWidth="1"/>
    <col min="247" max="251" width="6.75390625" style="329" customWidth="1"/>
    <col min="252" max="16384" width="6.75390625" style="329" customWidth="1"/>
  </cols>
  <sheetData>
    <row r="1" spans="1:251" ht="23.25" customHeigh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P1" s="330"/>
      <c r="Q1" s="330"/>
      <c r="R1" s="330" t="s">
        <v>222</v>
      </c>
      <c r="IM1"/>
      <c r="IN1"/>
      <c r="IO1"/>
      <c r="IP1"/>
      <c r="IQ1"/>
    </row>
    <row r="2" spans="1:251" ht="23.25" customHeight="1">
      <c r="A2" s="331" t="s">
        <v>223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IM2"/>
      <c r="IN2"/>
      <c r="IO2"/>
      <c r="IP2"/>
      <c r="IQ2"/>
    </row>
    <row r="3" spans="1:251" s="321" customFormat="1" ht="23.25" customHeight="1">
      <c r="A3" s="332" t="s">
        <v>2</v>
      </c>
      <c r="B3" s="332"/>
      <c r="C3" s="332"/>
      <c r="D3" s="332"/>
      <c r="E3" s="330"/>
      <c r="F3" s="330"/>
      <c r="G3" s="330"/>
      <c r="H3" s="330"/>
      <c r="I3" s="330"/>
      <c r="J3" s="330"/>
      <c r="K3" s="330"/>
      <c r="L3" s="330"/>
      <c r="M3" s="330"/>
      <c r="N3" s="330"/>
      <c r="P3" s="330"/>
      <c r="Q3" s="330"/>
      <c r="R3" s="355" t="s">
        <v>78</v>
      </c>
      <c r="IM3"/>
      <c r="IN3"/>
      <c r="IO3"/>
      <c r="IP3"/>
      <c r="IQ3"/>
    </row>
    <row r="4" spans="1:251" s="321" customFormat="1" ht="23.25" customHeight="1">
      <c r="A4" s="333" t="s">
        <v>112</v>
      </c>
      <c r="B4" s="333"/>
      <c r="C4" s="163" t="s">
        <v>79</v>
      </c>
      <c r="D4" s="163" t="s">
        <v>98</v>
      </c>
      <c r="E4" s="345" t="s">
        <v>224</v>
      </c>
      <c r="F4" s="334" t="s">
        <v>114</v>
      </c>
      <c r="G4" s="334"/>
      <c r="H4" s="334"/>
      <c r="I4" s="334"/>
      <c r="J4" s="334" t="s">
        <v>115</v>
      </c>
      <c r="K4" s="334"/>
      <c r="L4" s="334"/>
      <c r="M4" s="334"/>
      <c r="N4" s="334"/>
      <c r="O4" s="334"/>
      <c r="P4" s="334"/>
      <c r="Q4" s="334"/>
      <c r="R4" s="163" t="s">
        <v>118</v>
      </c>
      <c r="IM4"/>
      <c r="IN4"/>
      <c r="IO4"/>
      <c r="IP4"/>
      <c r="IQ4"/>
    </row>
    <row r="5" spans="1:251" s="321" customFormat="1" ht="23.25" customHeight="1">
      <c r="A5" s="163" t="s">
        <v>100</v>
      </c>
      <c r="B5" s="163" t="s">
        <v>101</v>
      </c>
      <c r="C5" s="163"/>
      <c r="D5" s="163"/>
      <c r="E5" s="346"/>
      <c r="F5" s="163" t="s">
        <v>81</v>
      </c>
      <c r="G5" s="163" t="s">
        <v>119</v>
      </c>
      <c r="H5" s="163" t="s">
        <v>120</v>
      </c>
      <c r="I5" s="163" t="s">
        <v>121</v>
      </c>
      <c r="J5" s="163" t="s">
        <v>81</v>
      </c>
      <c r="K5" s="163" t="s">
        <v>122</v>
      </c>
      <c r="L5" s="163" t="s">
        <v>123</v>
      </c>
      <c r="M5" s="163" t="s">
        <v>124</v>
      </c>
      <c r="N5" s="163" t="s">
        <v>125</v>
      </c>
      <c r="O5" s="163" t="s">
        <v>126</v>
      </c>
      <c r="P5" s="163" t="s">
        <v>127</v>
      </c>
      <c r="Q5" s="163" t="s">
        <v>128</v>
      </c>
      <c r="R5" s="163"/>
      <c r="IM5"/>
      <c r="IN5"/>
      <c r="IO5"/>
      <c r="IP5"/>
      <c r="IQ5"/>
    </row>
    <row r="6" spans="1:251" ht="31.5" customHeight="1">
      <c r="A6" s="163"/>
      <c r="B6" s="163"/>
      <c r="C6" s="163"/>
      <c r="D6" s="163"/>
      <c r="E6" s="347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IM6"/>
      <c r="IN6"/>
      <c r="IO6"/>
      <c r="IP6"/>
      <c r="IQ6"/>
    </row>
    <row r="7" spans="1:251" ht="23.25" customHeight="1">
      <c r="A7" s="335"/>
      <c r="B7" s="336"/>
      <c r="C7" s="336"/>
      <c r="D7" s="336"/>
      <c r="E7" s="336">
        <v>1</v>
      </c>
      <c r="F7" s="336">
        <v>2</v>
      </c>
      <c r="G7" s="336">
        <v>3</v>
      </c>
      <c r="H7" s="335">
        <v>4</v>
      </c>
      <c r="I7" s="337">
        <v>5</v>
      </c>
      <c r="J7" s="350">
        <v>6</v>
      </c>
      <c r="K7" s="350">
        <v>7</v>
      </c>
      <c r="L7" s="350">
        <v>8</v>
      </c>
      <c r="M7" s="337">
        <v>9</v>
      </c>
      <c r="N7" s="337">
        <v>10</v>
      </c>
      <c r="O7" s="350">
        <v>11</v>
      </c>
      <c r="P7" s="350">
        <v>12</v>
      </c>
      <c r="Q7" s="350">
        <v>13</v>
      </c>
      <c r="R7" s="356">
        <v>14</v>
      </c>
      <c r="IM7"/>
      <c r="IN7"/>
      <c r="IO7"/>
      <c r="IP7"/>
      <c r="IQ7"/>
    </row>
    <row r="8" spans="1:251" s="322" customFormat="1" ht="23.25" customHeight="1">
      <c r="A8" s="338"/>
      <c r="B8" s="338"/>
      <c r="C8" s="117" t="s">
        <v>93</v>
      </c>
      <c r="D8" s="339" t="s">
        <v>94</v>
      </c>
      <c r="E8" s="348">
        <f>F8+J8</f>
        <v>888.4</v>
      </c>
      <c r="F8" s="348">
        <f>SUM(G8:I8)</f>
        <v>725.4</v>
      </c>
      <c r="G8" s="349">
        <v>574.7</v>
      </c>
      <c r="H8" s="349">
        <v>42.4</v>
      </c>
      <c r="I8" s="349">
        <v>108.3</v>
      </c>
      <c r="J8" s="348">
        <f>K8+L8+M8+N8+O8+P8+Q8</f>
        <v>163</v>
      </c>
      <c r="K8" s="349">
        <v>163</v>
      </c>
      <c r="L8" s="351"/>
      <c r="M8" s="351"/>
      <c r="N8" s="351"/>
      <c r="O8" s="351"/>
      <c r="P8" s="351"/>
      <c r="Q8" s="351"/>
      <c r="R8" s="357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4"/>
      <c r="FK8" s="344"/>
      <c r="FL8" s="344"/>
      <c r="FM8" s="344"/>
      <c r="FN8" s="344"/>
      <c r="FO8" s="344"/>
      <c r="FP8" s="344"/>
      <c r="FQ8" s="344"/>
      <c r="FR8" s="344"/>
      <c r="FS8" s="344"/>
      <c r="FT8" s="344"/>
      <c r="FU8" s="344"/>
      <c r="FV8" s="344"/>
      <c r="FW8" s="344"/>
      <c r="FX8" s="344"/>
      <c r="FY8" s="344"/>
      <c r="FZ8" s="344"/>
      <c r="GA8" s="344"/>
      <c r="GB8" s="344"/>
      <c r="GC8" s="344"/>
      <c r="GD8" s="344"/>
      <c r="GE8" s="344"/>
      <c r="GF8" s="344"/>
      <c r="GG8" s="344"/>
      <c r="GH8" s="344"/>
      <c r="GI8" s="344"/>
      <c r="GJ8" s="344"/>
      <c r="GK8" s="344"/>
      <c r="GL8" s="344"/>
      <c r="GM8" s="344"/>
      <c r="GN8" s="344"/>
      <c r="GO8" s="344"/>
      <c r="GP8" s="344"/>
      <c r="GQ8" s="344"/>
      <c r="GR8" s="344"/>
      <c r="GS8" s="344"/>
      <c r="GT8" s="344"/>
      <c r="GU8" s="344"/>
      <c r="GV8" s="344"/>
      <c r="GW8" s="344"/>
      <c r="GX8" s="344"/>
      <c r="GY8" s="344"/>
      <c r="GZ8" s="344"/>
      <c r="HA8" s="344"/>
      <c r="HB8" s="344"/>
      <c r="HC8" s="344"/>
      <c r="HD8" s="344"/>
      <c r="HE8" s="344"/>
      <c r="HF8" s="344"/>
      <c r="HG8" s="344"/>
      <c r="HH8" s="344"/>
      <c r="HI8" s="344"/>
      <c r="HJ8" s="344"/>
      <c r="HK8" s="344"/>
      <c r="HL8" s="344"/>
      <c r="HM8" s="344"/>
      <c r="HN8" s="344"/>
      <c r="HO8" s="344"/>
      <c r="HP8" s="344"/>
      <c r="HQ8" s="344"/>
      <c r="HR8" s="344"/>
      <c r="HS8" s="344"/>
      <c r="HT8" s="344"/>
      <c r="HU8" s="344"/>
      <c r="HV8" s="344"/>
      <c r="HW8" s="344"/>
      <c r="HX8" s="344"/>
      <c r="HY8" s="344"/>
      <c r="HZ8" s="344"/>
      <c r="IA8" s="344"/>
      <c r="IB8" s="344"/>
      <c r="IC8" s="344"/>
      <c r="ID8" s="344"/>
      <c r="IE8" s="344"/>
      <c r="IF8" s="344"/>
      <c r="IG8" s="344"/>
      <c r="IH8" s="344"/>
      <c r="II8" s="344"/>
      <c r="IJ8" s="344"/>
      <c r="IK8" s="344"/>
      <c r="IL8" s="344"/>
      <c r="IM8" s="134"/>
      <c r="IN8" s="134"/>
      <c r="IO8" s="134"/>
      <c r="IP8" s="134"/>
      <c r="IQ8" s="134"/>
    </row>
    <row r="9" spans="1:251" ht="29.25" customHeight="1">
      <c r="A9" s="338" t="s">
        <v>225</v>
      </c>
      <c r="B9" s="338"/>
      <c r="C9" s="117"/>
      <c r="D9" s="341" t="s">
        <v>103</v>
      </c>
      <c r="E9" s="348">
        <f>F9+J9</f>
        <v>888.4</v>
      </c>
      <c r="F9" s="348">
        <f>SUM(G9:I9)</f>
        <v>725.4</v>
      </c>
      <c r="G9" s="349">
        <v>574.7</v>
      </c>
      <c r="H9" s="349">
        <v>42.4</v>
      </c>
      <c r="I9" s="349">
        <v>108.3</v>
      </c>
      <c r="J9" s="348">
        <f>K9+L9+M9+N9+O9+P9+Q9</f>
        <v>163</v>
      </c>
      <c r="K9" s="349">
        <v>163</v>
      </c>
      <c r="L9" s="352"/>
      <c r="M9" s="353"/>
      <c r="N9" s="353"/>
      <c r="O9" s="353"/>
      <c r="P9" s="353"/>
      <c r="Q9" s="353"/>
      <c r="R9" s="358"/>
      <c r="IM9"/>
      <c r="IN9"/>
      <c r="IO9"/>
      <c r="IP9"/>
      <c r="IQ9"/>
    </row>
    <row r="10" spans="1:251" ht="18.75" customHeight="1">
      <c r="A10" s="338" t="s">
        <v>225</v>
      </c>
      <c r="B10" s="338" t="s">
        <v>104</v>
      </c>
      <c r="C10" s="117"/>
      <c r="D10" s="341" t="s">
        <v>105</v>
      </c>
      <c r="E10" s="348">
        <f>F10+J10</f>
        <v>888.4</v>
      </c>
      <c r="F10" s="348">
        <f>SUM(G10:I10)</f>
        <v>725.4</v>
      </c>
      <c r="G10" s="349">
        <v>574.7</v>
      </c>
      <c r="H10" s="349">
        <v>42.4</v>
      </c>
      <c r="I10" s="349">
        <v>108.3</v>
      </c>
      <c r="J10" s="348">
        <f>K10+L10+M10+N10+O10+P10+Q10</f>
        <v>163</v>
      </c>
      <c r="K10" s="349">
        <v>163</v>
      </c>
      <c r="L10" s="354"/>
      <c r="M10" s="353"/>
      <c r="N10" s="353"/>
      <c r="O10" s="353"/>
      <c r="P10" s="353"/>
      <c r="Q10" s="353"/>
      <c r="R10" s="358"/>
      <c r="IM10"/>
      <c r="IN10"/>
      <c r="IO10"/>
      <c r="IP10"/>
      <c r="IQ10"/>
    </row>
    <row r="11" spans="7:251" ht="18.75" customHeight="1">
      <c r="G11" s="342"/>
      <c r="H11" s="342"/>
      <c r="J11" s="342"/>
      <c r="L11" s="342"/>
      <c r="M11" s="344"/>
      <c r="N11" s="344"/>
      <c r="P11" s="344"/>
      <c r="Q11" s="344"/>
      <c r="IM11"/>
      <c r="IN11"/>
      <c r="IO11"/>
      <c r="IP11"/>
      <c r="IQ11"/>
    </row>
    <row r="12" spans="3:251" ht="18.75" customHeight="1">
      <c r="C12" s="343"/>
      <c r="G12" s="342"/>
      <c r="H12" s="342"/>
      <c r="J12" s="342"/>
      <c r="M12" s="344"/>
      <c r="N12" s="344"/>
      <c r="P12" s="344"/>
      <c r="Q12" s="344"/>
      <c r="IM12"/>
      <c r="IN12"/>
      <c r="IO12"/>
      <c r="IP12"/>
      <c r="IQ12"/>
    </row>
    <row r="13" spans="1:251" ht="18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 s="344"/>
      <c r="Q13" s="34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</sheetData>
  <sheetProtection formatCells="0" formatColumns="0" formatRows="0"/>
  <mergeCells count="20">
    <mergeCell ref="A2:R2"/>
    <mergeCell ref="A3:D3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2"/>
  <sheetViews>
    <sheetView showGridLines="0" showZeros="0" workbookViewId="0" topLeftCell="A1">
      <selection activeCell="F5" sqref="F5:F6"/>
    </sheetView>
  </sheetViews>
  <sheetFormatPr defaultColWidth="6.75390625" defaultRowHeight="18.75" customHeight="1"/>
  <cols>
    <col min="1" max="1" width="5.25390625" style="323" customWidth="1"/>
    <col min="2" max="2" width="5.25390625" style="324" customWidth="1"/>
    <col min="3" max="3" width="7.625" style="325" customWidth="1"/>
    <col min="4" max="4" width="40.625" style="326" customWidth="1"/>
    <col min="5" max="8" width="8.625" style="327" customWidth="1"/>
    <col min="9" max="236" width="8.00390625" style="328" customWidth="1"/>
    <col min="237" max="241" width="6.75390625" style="329" customWidth="1"/>
    <col min="242" max="16384" width="6.75390625" style="329" customWidth="1"/>
  </cols>
  <sheetData>
    <row r="1" spans="1:241" ht="23.25" customHeight="1">
      <c r="A1" s="330"/>
      <c r="B1" s="330"/>
      <c r="C1" s="330"/>
      <c r="D1" s="330"/>
      <c r="E1" s="330"/>
      <c r="F1" s="330"/>
      <c r="G1" s="330"/>
      <c r="H1" s="330" t="s">
        <v>226</v>
      </c>
      <c r="IC1"/>
      <c r="ID1"/>
      <c r="IE1"/>
      <c r="IF1"/>
      <c r="IG1"/>
    </row>
    <row r="2" spans="1:241" ht="23.25" customHeight="1">
      <c r="A2" s="331" t="s">
        <v>227</v>
      </c>
      <c r="B2" s="331"/>
      <c r="C2" s="331"/>
      <c r="D2" s="331"/>
      <c r="E2" s="331"/>
      <c r="F2" s="331"/>
      <c r="G2" s="331"/>
      <c r="H2" s="331"/>
      <c r="IC2"/>
      <c r="ID2"/>
      <c r="IE2"/>
      <c r="IF2"/>
      <c r="IG2"/>
    </row>
    <row r="3" spans="1:241" s="321" customFormat="1" ht="23.25" customHeight="1">
      <c r="A3" s="332" t="s">
        <v>2</v>
      </c>
      <c r="B3" s="332"/>
      <c r="C3" s="332"/>
      <c r="D3" s="332"/>
      <c r="E3" s="330"/>
      <c r="F3" s="330"/>
      <c r="G3" s="330"/>
      <c r="H3" s="330" t="s">
        <v>78</v>
      </c>
      <c r="IC3"/>
      <c r="ID3"/>
      <c r="IE3"/>
      <c r="IF3"/>
      <c r="IG3"/>
    </row>
    <row r="4" spans="1:241" s="321" customFormat="1" ht="23.25" customHeight="1">
      <c r="A4" s="333" t="s">
        <v>112</v>
      </c>
      <c r="B4" s="333"/>
      <c r="C4" s="163" t="s">
        <v>79</v>
      </c>
      <c r="D4" s="163" t="s">
        <v>98</v>
      </c>
      <c r="E4" s="334" t="s">
        <v>114</v>
      </c>
      <c r="F4" s="334"/>
      <c r="G4" s="334"/>
      <c r="H4" s="334"/>
      <c r="IC4"/>
      <c r="ID4"/>
      <c r="IE4"/>
      <c r="IF4"/>
      <c r="IG4"/>
    </row>
    <row r="5" spans="1:241" s="321" customFormat="1" ht="23.25" customHeight="1">
      <c r="A5" s="163" t="s">
        <v>100</v>
      </c>
      <c r="B5" s="163" t="s">
        <v>101</v>
      </c>
      <c r="C5" s="163"/>
      <c r="D5" s="163"/>
      <c r="E5" s="163" t="s">
        <v>81</v>
      </c>
      <c r="F5" s="163" t="s">
        <v>119</v>
      </c>
      <c r="G5" s="163" t="s">
        <v>120</v>
      </c>
      <c r="H5" s="163" t="s">
        <v>121</v>
      </c>
      <c r="IC5"/>
      <c r="ID5"/>
      <c r="IE5"/>
      <c r="IF5"/>
      <c r="IG5"/>
    </row>
    <row r="6" spans="1:241" ht="31.5" customHeight="1">
      <c r="A6" s="163"/>
      <c r="B6" s="163"/>
      <c r="C6" s="163"/>
      <c r="D6" s="163"/>
      <c r="E6" s="163"/>
      <c r="F6" s="163"/>
      <c r="G6" s="163"/>
      <c r="H6" s="163"/>
      <c r="IC6"/>
      <c r="ID6"/>
      <c r="IE6"/>
      <c r="IF6"/>
      <c r="IG6"/>
    </row>
    <row r="7" spans="1:241" ht="23.25" customHeight="1">
      <c r="A7" s="335"/>
      <c r="B7" s="336"/>
      <c r="C7" s="336"/>
      <c r="D7" s="336"/>
      <c r="E7" s="336">
        <v>2</v>
      </c>
      <c r="F7" s="336">
        <v>3</v>
      </c>
      <c r="G7" s="335">
        <v>4</v>
      </c>
      <c r="H7" s="337">
        <v>5</v>
      </c>
      <c r="IC7"/>
      <c r="ID7"/>
      <c r="IE7"/>
      <c r="IF7"/>
      <c r="IG7"/>
    </row>
    <row r="8" spans="1:241" s="322" customFormat="1" ht="23.25" customHeight="1">
      <c r="A8" s="338"/>
      <c r="B8" s="338"/>
      <c r="C8" s="117" t="s">
        <v>93</v>
      </c>
      <c r="D8" s="339" t="s">
        <v>94</v>
      </c>
      <c r="E8" s="340">
        <v>725.4</v>
      </c>
      <c r="F8" s="340">
        <v>574.7</v>
      </c>
      <c r="G8" s="340">
        <v>42.4</v>
      </c>
      <c r="H8" s="340">
        <v>108.3</v>
      </c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4"/>
      <c r="FK8" s="344"/>
      <c r="FL8" s="344"/>
      <c r="FM8" s="344"/>
      <c r="FN8" s="344"/>
      <c r="FO8" s="344"/>
      <c r="FP8" s="344"/>
      <c r="FQ8" s="344"/>
      <c r="FR8" s="344"/>
      <c r="FS8" s="344"/>
      <c r="FT8" s="344"/>
      <c r="FU8" s="344"/>
      <c r="FV8" s="344"/>
      <c r="FW8" s="344"/>
      <c r="FX8" s="344"/>
      <c r="FY8" s="344"/>
      <c r="FZ8" s="344"/>
      <c r="GA8" s="344"/>
      <c r="GB8" s="344"/>
      <c r="GC8" s="344"/>
      <c r="GD8" s="344"/>
      <c r="GE8" s="344"/>
      <c r="GF8" s="344"/>
      <c r="GG8" s="344"/>
      <c r="GH8" s="344"/>
      <c r="GI8" s="344"/>
      <c r="GJ8" s="344"/>
      <c r="GK8" s="344"/>
      <c r="GL8" s="344"/>
      <c r="GM8" s="344"/>
      <c r="GN8" s="344"/>
      <c r="GO8" s="344"/>
      <c r="GP8" s="344"/>
      <c r="GQ8" s="344"/>
      <c r="GR8" s="344"/>
      <c r="GS8" s="344"/>
      <c r="GT8" s="344"/>
      <c r="GU8" s="344"/>
      <c r="GV8" s="344"/>
      <c r="GW8" s="344"/>
      <c r="GX8" s="344"/>
      <c r="GY8" s="344"/>
      <c r="GZ8" s="344"/>
      <c r="HA8" s="344"/>
      <c r="HB8" s="344"/>
      <c r="HC8" s="344"/>
      <c r="HD8" s="344"/>
      <c r="HE8" s="344"/>
      <c r="HF8" s="344"/>
      <c r="HG8" s="344"/>
      <c r="HH8" s="344"/>
      <c r="HI8" s="344"/>
      <c r="HJ8" s="344"/>
      <c r="HK8" s="344"/>
      <c r="HL8" s="344"/>
      <c r="HM8" s="344"/>
      <c r="HN8" s="344"/>
      <c r="HO8" s="344"/>
      <c r="HP8" s="344"/>
      <c r="HQ8" s="344"/>
      <c r="HR8" s="344"/>
      <c r="HS8" s="344"/>
      <c r="HT8" s="344"/>
      <c r="HU8" s="344"/>
      <c r="HV8" s="344"/>
      <c r="HW8" s="344"/>
      <c r="HX8" s="344"/>
      <c r="HY8" s="344"/>
      <c r="HZ8" s="344"/>
      <c r="IA8" s="344"/>
      <c r="IB8" s="344"/>
      <c r="IC8" s="134"/>
      <c r="ID8" s="134"/>
      <c r="IE8" s="134"/>
      <c r="IF8" s="134"/>
      <c r="IG8" s="134"/>
    </row>
    <row r="9" spans="1:241" ht="29.25" customHeight="1">
      <c r="A9" s="338" t="s">
        <v>225</v>
      </c>
      <c r="B9" s="338"/>
      <c r="C9" s="117"/>
      <c r="D9" s="341" t="s">
        <v>103</v>
      </c>
      <c r="E9" s="340">
        <v>725.4</v>
      </c>
      <c r="F9" s="340">
        <v>574.7</v>
      </c>
      <c r="G9" s="340">
        <v>42.4</v>
      </c>
      <c r="H9" s="340">
        <v>108.3</v>
      </c>
      <c r="IC9"/>
      <c r="ID9"/>
      <c r="IE9"/>
      <c r="IF9"/>
      <c r="IG9"/>
    </row>
    <row r="10" spans="1:241" ht="18.75" customHeight="1">
      <c r="A10" s="338" t="s">
        <v>225</v>
      </c>
      <c r="B10" s="338" t="s">
        <v>104</v>
      </c>
      <c r="C10" s="117"/>
      <c r="D10" s="341" t="s">
        <v>105</v>
      </c>
      <c r="E10" s="340">
        <v>725.4</v>
      </c>
      <c r="F10" s="340">
        <v>574.7</v>
      </c>
      <c r="G10" s="340">
        <v>42.4</v>
      </c>
      <c r="H10" s="340">
        <v>108.3</v>
      </c>
      <c r="IC10"/>
      <c r="ID10"/>
      <c r="IE10"/>
      <c r="IF10"/>
      <c r="IG10"/>
    </row>
    <row r="11" spans="6:241" ht="18.75" customHeight="1">
      <c r="F11" s="342"/>
      <c r="G11" s="342"/>
      <c r="IC11"/>
      <c r="ID11"/>
      <c r="IE11"/>
      <c r="IF11"/>
      <c r="IG11"/>
    </row>
    <row r="12" spans="3:241" ht="18.75" customHeight="1">
      <c r="C12" s="343"/>
      <c r="F12" s="342"/>
      <c r="G12" s="342"/>
      <c r="IC12"/>
      <c r="ID12"/>
      <c r="IE12"/>
      <c r="IF12"/>
      <c r="IG12"/>
    </row>
  </sheetData>
  <sheetProtection formatCells="0" formatColumns="0" formatRows="0"/>
  <mergeCells count="10">
    <mergeCell ref="A2:H2"/>
    <mergeCell ref="A3:D3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E7" sqref="A7:E7"/>
    </sheetView>
  </sheetViews>
  <sheetFormatPr defaultColWidth="6.75390625" defaultRowHeight="22.5" customHeight="1"/>
  <cols>
    <col min="1" max="3" width="3.625" style="295" customWidth="1"/>
    <col min="4" max="4" width="7.25390625" style="295" customWidth="1"/>
    <col min="5" max="5" width="19.50390625" style="295" customWidth="1"/>
    <col min="6" max="6" width="9.00390625" style="295" customWidth="1"/>
    <col min="7" max="7" width="8.50390625" style="295" customWidth="1"/>
    <col min="8" max="12" width="7.50390625" style="295" customWidth="1"/>
    <col min="13" max="13" width="7.50390625" style="296" customWidth="1"/>
    <col min="14" max="14" width="8.50390625" style="295" customWidth="1"/>
    <col min="15" max="23" width="7.50390625" style="295" customWidth="1"/>
    <col min="24" max="24" width="8.125" style="295" customWidth="1"/>
    <col min="25" max="27" width="7.50390625" style="295" customWidth="1"/>
    <col min="28" max="16384" width="6.75390625" style="295" customWidth="1"/>
  </cols>
  <sheetData>
    <row r="1" spans="2:28" ht="22.5" customHeight="1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AA1" s="316" t="s">
        <v>228</v>
      </c>
      <c r="AB1" s="317"/>
    </row>
    <row r="2" spans="1:27" ht="22.5" customHeight="1">
      <c r="A2" s="298" t="s">
        <v>229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8" ht="22.5" customHeight="1">
      <c r="A3" s="299" t="s">
        <v>2</v>
      </c>
      <c r="B3" s="300"/>
      <c r="C3" s="300"/>
      <c r="D3" s="301"/>
      <c r="E3" s="301"/>
      <c r="F3" s="301"/>
      <c r="G3" s="302"/>
      <c r="H3" s="302"/>
      <c r="I3" s="302"/>
      <c r="J3" s="302"/>
      <c r="K3" s="302"/>
      <c r="L3" s="302"/>
      <c r="M3" s="302"/>
      <c r="N3" s="302"/>
      <c r="O3" s="301"/>
      <c r="P3" s="301"/>
      <c r="Q3" s="301"/>
      <c r="R3" s="301"/>
      <c r="S3" s="301"/>
      <c r="T3" s="301"/>
      <c r="U3" s="301"/>
      <c r="V3" s="301"/>
      <c r="W3" s="301"/>
      <c r="Z3" s="318" t="s">
        <v>78</v>
      </c>
      <c r="AA3" s="318"/>
      <c r="AB3" s="319"/>
    </row>
    <row r="4" spans="1:27" ht="27" customHeight="1">
      <c r="A4" s="303" t="s">
        <v>97</v>
      </c>
      <c r="B4" s="303"/>
      <c r="C4" s="303"/>
      <c r="D4" s="304" t="s">
        <v>79</v>
      </c>
      <c r="E4" s="304" t="s">
        <v>98</v>
      </c>
      <c r="F4" s="304" t="s">
        <v>99</v>
      </c>
      <c r="G4" s="305" t="s">
        <v>145</v>
      </c>
      <c r="H4" s="305"/>
      <c r="I4" s="305"/>
      <c r="J4" s="305"/>
      <c r="K4" s="305"/>
      <c r="L4" s="305"/>
      <c r="M4" s="305"/>
      <c r="N4" s="305"/>
      <c r="O4" s="305" t="s">
        <v>146</v>
      </c>
      <c r="P4" s="305"/>
      <c r="Q4" s="305"/>
      <c r="R4" s="305"/>
      <c r="S4" s="305"/>
      <c r="T4" s="305"/>
      <c r="U4" s="305"/>
      <c r="V4" s="305"/>
      <c r="W4" s="313" t="s">
        <v>147</v>
      </c>
      <c r="X4" s="304" t="s">
        <v>148</v>
      </c>
      <c r="Y4" s="304"/>
      <c r="Z4" s="304"/>
      <c r="AA4" s="304"/>
    </row>
    <row r="5" spans="1:27" ht="27" customHeight="1">
      <c r="A5" s="304" t="s">
        <v>100</v>
      </c>
      <c r="B5" s="304" t="s">
        <v>101</v>
      </c>
      <c r="C5" s="304" t="s">
        <v>102</v>
      </c>
      <c r="D5" s="304"/>
      <c r="E5" s="304"/>
      <c r="F5" s="304"/>
      <c r="G5" s="304" t="s">
        <v>81</v>
      </c>
      <c r="H5" s="304" t="s">
        <v>149</v>
      </c>
      <c r="I5" s="304" t="s">
        <v>150</v>
      </c>
      <c r="J5" s="304" t="s">
        <v>151</v>
      </c>
      <c r="K5" s="304" t="s">
        <v>152</v>
      </c>
      <c r="L5" s="309" t="s">
        <v>153</v>
      </c>
      <c r="M5" s="304" t="s">
        <v>154</v>
      </c>
      <c r="N5" s="304" t="s">
        <v>155</v>
      </c>
      <c r="O5" s="304" t="s">
        <v>81</v>
      </c>
      <c r="P5" s="304" t="s">
        <v>156</v>
      </c>
      <c r="Q5" s="304" t="s">
        <v>157</v>
      </c>
      <c r="R5" s="304" t="s">
        <v>158</v>
      </c>
      <c r="S5" s="309" t="s">
        <v>159</v>
      </c>
      <c r="T5" s="304" t="s">
        <v>160</v>
      </c>
      <c r="U5" s="304" t="s">
        <v>161</v>
      </c>
      <c r="V5" s="304" t="s">
        <v>162</v>
      </c>
      <c r="W5" s="314"/>
      <c r="X5" s="304" t="s">
        <v>81</v>
      </c>
      <c r="Y5" s="304" t="s">
        <v>163</v>
      </c>
      <c r="Z5" s="304" t="s">
        <v>164</v>
      </c>
      <c r="AA5" s="304" t="s">
        <v>148</v>
      </c>
    </row>
    <row r="6" spans="1:27" ht="27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9"/>
      <c r="M6" s="304"/>
      <c r="N6" s="304"/>
      <c r="O6" s="304"/>
      <c r="P6" s="304"/>
      <c r="Q6" s="304"/>
      <c r="R6" s="304"/>
      <c r="S6" s="309"/>
      <c r="T6" s="304"/>
      <c r="U6" s="304"/>
      <c r="V6" s="304"/>
      <c r="W6" s="315"/>
      <c r="X6" s="304"/>
      <c r="Y6" s="304"/>
      <c r="Z6" s="304"/>
      <c r="AA6" s="304"/>
    </row>
    <row r="7" spans="1:27" ht="22.5" customHeight="1">
      <c r="A7" s="303"/>
      <c r="B7" s="303"/>
      <c r="C7" s="303"/>
      <c r="D7" s="303"/>
      <c r="E7" s="303"/>
      <c r="F7" s="303">
        <v>1</v>
      </c>
      <c r="G7" s="303">
        <v>2</v>
      </c>
      <c r="H7" s="303">
        <v>3</v>
      </c>
      <c r="I7" s="303">
        <v>4</v>
      </c>
      <c r="J7" s="303">
        <v>5</v>
      </c>
      <c r="K7" s="303">
        <v>6</v>
      </c>
      <c r="L7" s="303">
        <v>7</v>
      </c>
      <c r="M7" s="303">
        <v>8</v>
      </c>
      <c r="N7" s="303">
        <v>9</v>
      </c>
      <c r="O7" s="303">
        <v>10</v>
      </c>
      <c r="P7" s="303">
        <v>11</v>
      </c>
      <c r="Q7" s="303">
        <v>12</v>
      </c>
      <c r="R7" s="303">
        <v>13</v>
      </c>
      <c r="S7" s="303">
        <v>14</v>
      </c>
      <c r="T7" s="303">
        <v>15</v>
      </c>
      <c r="U7" s="303">
        <v>16</v>
      </c>
      <c r="V7" s="303">
        <v>17</v>
      </c>
      <c r="W7" s="303">
        <v>18</v>
      </c>
      <c r="X7" s="303">
        <v>19</v>
      </c>
      <c r="Y7" s="303">
        <v>20</v>
      </c>
      <c r="Z7" s="303">
        <v>21</v>
      </c>
      <c r="AA7" s="303">
        <v>22</v>
      </c>
    </row>
    <row r="8" spans="1:256" s="134" customFormat="1" ht="26.25" customHeight="1">
      <c r="A8" s="290"/>
      <c r="B8" s="290"/>
      <c r="C8" s="290"/>
      <c r="D8" s="290" t="s">
        <v>93</v>
      </c>
      <c r="E8" s="291" t="s">
        <v>94</v>
      </c>
      <c r="F8" s="306">
        <v>574.7</v>
      </c>
      <c r="G8" s="306">
        <v>340.1</v>
      </c>
      <c r="H8" s="306">
        <v>225.9</v>
      </c>
      <c r="I8" s="306"/>
      <c r="J8" s="306">
        <v>114.2</v>
      </c>
      <c r="K8" s="306"/>
      <c r="L8" s="306"/>
      <c r="M8" s="310"/>
      <c r="N8" s="306"/>
      <c r="O8" s="306">
        <v>82.5</v>
      </c>
      <c r="P8" s="306">
        <v>51.7</v>
      </c>
      <c r="Q8" s="306">
        <v>24.2</v>
      </c>
      <c r="R8" s="306">
        <v>3.3</v>
      </c>
      <c r="S8" s="306"/>
      <c r="T8" s="306">
        <v>3.3</v>
      </c>
      <c r="U8" s="306"/>
      <c r="V8" s="306"/>
      <c r="W8" s="306">
        <v>38.7</v>
      </c>
      <c r="X8" s="306">
        <v>113.4</v>
      </c>
      <c r="Y8" s="306">
        <v>113.4</v>
      </c>
      <c r="Z8" s="306"/>
      <c r="AA8" s="306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320"/>
      <c r="EK8" s="320"/>
      <c r="EL8" s="320"/>
      <c r="EM8" s="320"/>
      <c r="EN8" s="320"/>
      <c r="EO8" s="320"/>
      <c r="EP8" s="320"/>
      <c r="EQ8" s="320"/>
      <c r="ER8" s="320"/>
      <c r="ES8" s="320"/>
      <c r="ET8" s="320"/>
      <c r="EU8" s="320"/>
      <c r="EV8" s="320"/>
      <c r="EW8" s="320"/>
      <c r="EX8" s="320"/>
      <c r="EY8" s="320"/>
      <c r="EZ8" s="320"/>
      <c r="FA8" s="320"/>
      <c r="FB8" s="320"/>
      <c r="FC8" s="320"/>
      <c r="FD8" s="320"/>
      <c r="FE8" s="320"/>
      <c r="FF8" s="320"/>
      <c r="FG8" s="320"/>
      <c r="FH8" s="320"/>
      <c r="FI8" s="320"/>
      <c r="FJ8" s="320"/>
      <c r="FK8" s="320"/>
      <c r="FL8" s="320"/>
      <c r="FM8" s="320"/>
      <c r="FN8" s="320"/>
      <c r="FO8" s="320"/>
      <c r="FP8" s="320"/>
      <c r="FQ8" s="320"/>
      <c r="FR8" s="320"/>
      <c r="FS8" s="320"/>
      <c r="FT8" s="320"/>
      <c r="FU8" s="320"/>
      <c r="FV8" s="320"/>
      <c r="FW8" s="320"/>
      <c r="FX8" s="320"/>
      <c r="FY8" s="320"/>
      <c r="FZ8" s="320"/>
      <c r="GA8" s="320"/>
      <c r="GB8" s="320"/>
      <c r="GC8" s="320"/>
      <c r="GD8" s="320"/>
      <c r="GE8" s="320"/>
      <c r="GF8" s="320"/>
      <c r="GG8" s="320"/>
      <c r="GH8" s="320"/>
      <c r="GI8" s="320"/>
      <c r="GJ8" s="320"/>
      <c r="GK8" s="320"/>
      <c r="GL8" s="320"/>
      <c r="GM8" s="320"/>
      <c r="GN8" s="320"/>
      <c r="GO8" s="320"/>
      <c r="GP8" s="320"/>
      <c r="GQ8" s="320"/>
      <c r="GR8" s="320"/>
      <c r="GS8" s="320"/>
      <c r="GT8" s="320"/>
      <c r="GU8" s="320"/>
      <c r="GV8" s="320"/>
      <c r="GW8" s="320"/>
      <c r="GX8" s="320"/>
      <c r="GY8" s="320"/>
      <c r="GZ8" s="320"/>
      <c r="HA8" s="320"/>
      <c r="HB8" s="320"/>
      <c r="HC8" s="320"/>
      <c r="HD8" s="320"/>
      <c r="HE8" s="320"/>
      <c r="HF8" s="320"/>
      <c r="HG8" s="320"/>
      <c r="HH8" s="320"/>
      <c r="HI8" s="320"/>
      <c r="HJ8" s="320"/>
      <c r="HK8" s="320"/>
      <c r="HL8" s="320"/>
      <c r="HM8" s="320"/>
      <c r="HN8" s="320"/>
      <c r="HO8" s="320"/>
      <c r="HP8" s="320"/>
      <c r="HQ8" s="320"/>
      <c r="HR8" s="320"/>
      <c r="HS8" s="320"/>
      <c r="HT8" s="320"/>
      <c r="HU8" s="320"/>
      <c r="HV8" s="320"/>
      <c r="HW8" s="320"/>
      <c r="HX8" s="320"/>
      <c r="HY8" s="320"/>
      <c r="HZ8" s="320"/>
      <c r="IA8" s="320"/>
      <c r="IB8" s="320"/>
      <c r="IC8" s="320"/>
      <c r="ID8" s="320"/>
      <c r="IE8" s="320"/>
      <c r="IF8" s="320"/>
      <c r="IG8" s="320"/>
      <c r="IH8" s="320"/>
      <c r="II8" s="320"/>
      <c r="IJ8" s="320"/>
      <c r="IK8" s="320"/>
      <c r="IL8" s="320"/>
      <c r="IM8" s="320"/>
      <c r="IN8" s="320"/>
      <c r="IO8" s="320"/>
      <c r="IP8" s="320"/>
      <c r="IQ8" s="320"/>
      <c r="IR8" s="320"/>
      <c r="IS8" s="320"/>
      <c r="IT8" s="320"/>
      <c r="IU8" s="320"/>
      <c r="IV8" s="320"/>
    </row>
    <row r="9" spans="1:28" ht="22.5" customHeight="1">
      <c r="A9" s="293">
        <v>213</v>
      </c>
      <c r="B9" s="293"/>
      <c r="C9" s="293"/>
      <c r="D9" s="293"/>
      <c r="E9" s="293" t="s">
        <v>103</v>
      </c>
      <c r="F9" s="307">
        <v>574.7</v>
      </c>
      <c r="G9" s="307">
        <v>340.1</v>
      </c>
      <c r="H9" s="307">
        <v>225.9</v>
      </c>
      <c r="I9" s="307"/>
      <c r="J9" s="307">
        <v>114.2</v>
      </c>
      <c r="K9" s="307"/>
      <c r="L9" s="307"/>
      <c r="M9" s="311"/>
      <c r="N9" s="307"/>
      <c r="O9" s="307">
        <v>82.5</v>
      </c>
      <c r="P9" s="307">
        <v>51.7</v>
      </c>
      <c r="Q9" s="307">
        <v>24.2</v>
      </c>
      <c r="R9" s="307">
        <v>3.3</v>
      </c>
      <c r="S9" s="307"/>
      <c r="T9" s="307">
        <v>3.3</v>
      </c>
      <c r="U9" s="307"/>
      <c r="V9" s="307"/>
      <c r="W9" s="307">
        <v>38.7</v>
      </c>
      <c r="X9" s="307">
        <v>113.4</v>
      </c>
      <c r="Y9" s="307">
        <v>113.4</v>
      </c>
      <c r="Z9" s="307"/>
      <c r="AA9" s="307"/>
      <c r="AB9" s="308"/>
    </row>
    <row r="10" spans="1:28" ht="22.5" customHeight="1">
      <c r="A10" s="293">
        <v>213</v>
      </c>
      <c r="B10" s="293" t="s">
        <v>104</v>
      </c>
      <c r="C10" s="293"/>
      <c r="D10" s="293"/>
      <c r="E10" s="293" t="s">
        <v>105</v>
      </c>
      <c r="F10" s="307">
        <v>574.7</v>
      </c>
      <c r="G10" s="307">
        <v>340.1</v>
      </c>
      <c r="H10" s="307">
        <v>225.9</v>
      </c>
      <c r="I10" s="307"/>
      <c r="J10" s="307">
        <v>114.2</v>
      </c>
      <c r="K10" s="307"/>
      <c r="L10" s="307"/>
      <c r="M10" s="312"/>
      <c r="N10" s="307"/>
      <c r="O10" s="307">
        <v>82.5</v>
      </c>
      <c r="P10" s="307">
        <v>51.7</v>
      </c>
      <c r="Q10" s="307">
        <v>24.2</v>
      </c>
      <c r="R10" s="307">
        <v>3.3</v>
      </c>
      <c r="S10" s="307"/>
      <c r="T10" s="307">
        <v>3.3</v>
      </c>
      <c r="U10" s="307"/>
      <c r="V10" s="307"/>
      <c r="W10" s="307">
        <v>38.7</v>
      </c>
      <c r="X10" s="307">
        <v>113.4</v>
      </c>
      <c r="Y10" s="307">
        <v>113.4</v>
      </c>
      <c r="Z10" s="307"/>
      <c r="AA10" s="307"/>
      <c r="AB10" s="308"/>
    </row>
    <row r="11" spans="1:27" ht="22.5" customHeight="1">
      <c r="A11" s="293">
        <v>213</v>
      </c>
      <c r="B11" s="293" t="s">
        <v>104</v>
      </c>
      <c r="C11" s="293" t="s">
        <v>104</v>
      </c>
      <c r="D11" s="293"/>
      <c r="E11" s="293" t="s">
        <v>106</v>
      </c>
      <c r="F11" s="307">
        <v>574.7</v>
      </c>
      <c r="G11" s="307">
        <v>340.1</v>
      </c>
      <c r="H11" s="307">
        <v>225.9</v>
      </c>
      <c r="I11" s="307"/>
      <c r="J11" s="307">
        <v>114.2</v>
      </c>
      <c r="K11" s="307"/>
      <c r="L11" s="307"/>
      <c r="M11" s="312"/>
      <c r="N11" s="307"/>
      <c r="O11" s="307">
        <v>82.5</v>
      </c>
      <c r="P11" s="307">
        <v>51.7</v>
      </c>
      <c r="Q11" s="307">
        <v>24.2</v>
      </c>
      <c r="R11" s="307">
        <v>3.3</v>
      </c>
      <c r="S11" s="307"/>
      <c r="T11" s="307">
        <v>3.3</v>
      </c>
      <c r="U11" s="307"/>
      <c r="V11" s="307"/>
      <c r="W11" s="307">
        <v>38.7</v>
      </c>
      <c r="X11" s="307">
        <v>113.4</v>
      </c>
      <c r="Y11" s="307">
        <v>113.4</v>
      </c>
      <c r="Z11" s="307"/>
      <c r="AA11" s="307"/>
    </row>
    <row r="12" spans="1:25" ht="22.5" customHeight="1">
      <c r="A12" s="308"/>
      <c r="B12" s="308"/>
      <c r="C12" s="308"/>
      <c r="D12" s="308"/>
      <c r="E12" s="308"/>
      <c r="F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</row>
    <row r="13" spans="15:24" ht="22.5" customHeight="1">
      <c r="O13" s="308"/>
      <c r="P13" s="308"/>
      <c r="Q13" s="308"/>
      <c r="R13" s="308"/>
      <c r="S13" s="308"/>
      <c r="T13" s="308"/>
      <c r="U13" s="308"/>
      <c r="V13" s="308"/>
      <c r="W13" s="308"/>
      <c r="X13" s="308"/>
    </row>
    <row r="14" spans="15:17" ht="22.5" customHeight="1">
      <c r="O14" s="308"/>
      <c r="P14" s="308"/>
      <c r="Q14" s="308"/>
    </row>
    <row r="15" ht="22.5" customHeight="1"/>
  </sheetData>
  <sheetProtection formatCells="0" formatColumns="0" formatRows="0"/>
  <mergeCells count="34">
    <mergeCell ref="A2:AA2"/>
    <mergeCell ref="G3:N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J10" sqref="J10"/>
    </sheetView>
  </sheetViews>
  <sheetFormatPr defaultColWidth="9.00390625" defaultRowHeight="14.25"/>
  <cols>
    <col min="1" max="3" width="5.25390625" style="0" customWidth="1"/>
    <col min="5" max="5" width="22.375" style="0" customWidth="1"/>
    <col min="6" max="6" width="12.50390625" style="0" customWidth="1"/>
  </cols>
  <sheetData>
    <row r="1" ht="14.25" customHeight="1">
      <c r="N1" s="246" t="s">
        <v>230</v>
      </c>
    </row>
    <row r="2" spans="1:14" ht="33" customHeight="1">
      <c r="A2" s="289" t="s">
        <v>231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s="87" customFormat="1" ht="25.5" customHeight="1">
      <c r="A3" s="90" t="s">
        <v>2</v>
      </c>
      <c r="B3" s="243"/>
      <c r="C3" s="243"/>
      <c r="D3" s="243"/>
      <c r="E3" s="243"/>
      <c r="M3" s="104" t="s">
        <v>78</v>
      </c>
      <c r="N3" s="247"/>
    </row>
    <row r="4" spans="1:14" ht="22.5" customHeight="1">
      <c r="A4" s="101" t="s">
        <v>97</v>
      </c>
      <c r="B4" s="101"/>
      <c r="C4" s="101"/>
      <c r="D4" s="95" t="s">
        <v>131</v>
      </c>
      <c r="E4" s="95" t="s">
        <v>80</v>
      </c>
      <c r="F4" s="95" t="s">
        <v>81</v>
      </c>
      <c r="G4" s="95" t="s">
        <v>133</v>
      </c>
      <c r="H4" s="95"/>
      <c r="I4" s="95"/>
      <c r="J4" s="95"/>
      <c r="K4" s="95"/>
      <c r="L4" s="95" t="s">
        <v>137</v>
      </c>
      <c r="M4" s="95"/>
      <c r="N4" s="95"/>
    </row>
    <row r="5" spans="1:14" ht="17.25" customHeight="1">
      <c r="A5" s="95" t="s">
        <v>100</v>
      </c>
      <c r="B5" s="99" t="s">
        <v>101</v>
      </c>
      <c r="C5" s="95" t="s">
        <v>102</v>
      </c>
      <c r="D5" s="95"/>
      <c r="E5" s="95"/>
      <c r="F5" s="95"/>
      <c r="G5" s="95" t="s">
        <v>167</v>
      </c>
      <c r="H5" s="95" t="s">
        <v>168</v>
      </c>
      <c r="I5" s="95" t="s">
        <v>146</v>
      </c>
      <c r="J5" s="95" t="s">
        <v>147</v>
      </c>
      <c r="K5" s="95" t="s">
        <v>148</v>
      </c>
      <c r="L5" s="95" t="s">
        <v>167</v>
      </c>
      <c r="M5" s="95" t="s">
        <v>119</v>
      </c>
      <c r="N5" s="95" t="s">
        <v>169</v>
      </c>
    </row>
    <row r="6" spans="1:14" ht="20.25" customHeight="1">
      <c r="A6" s="95"/>
      <c r="B6" s="99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34" customFormat="1" ht="24.75" customHeight="1">
      <c r="A7" s="290"/>
      <c r="B7" s="290"/>
      <c r="C7" s="290"/>
      <c r="D7" s="290" t="s">
        <v>93</v>
      </c>
      <c r="E7" s="291" t="s">
        <v>94</v>
      </c>
      <c r="F7" s="292">
        <v>574.7</v>
      </c>
      <c r="G7" s="292">
        <v>574.7</v>
      </c>
      <c r="H7" s="292">
        <v>340.1</v>
      </c>
      <c r="I7" s="292">
        <v>82.5</v>
      </c>
      <c r="J7" s="292">
        <v>38.7</v>
      </c>
      <c r="K7" s="292">
        <v>113.4</v>
      </c>
      <c r="L7" s="292"/>
      <c r="M7" s="292"/>
      <c r="N7" s="292"/>
    </row>
    <row r="8" spans="1:14" ht="24.75" customHeight="1">
      <c r="A8" s="293">
        <v>213</v>
      </c>
      <c r="B8" s="293"/>
      <c r="C8" s="293"/>
      <c r="D8" s="293"/>
      <c r="E8" s="293" t="s">
        <v>103</v>
      </c>
      <c r="F8" s="294">
        <v>574.7</v>
      </c>
      <c r="G8" s="294">
        <v>574.7</v>
      </c>
      <c r="H8" s="294">
        <v>340.1</v>
      </c>
      <c r="I8" s="294">
        <v>82.5</v>
      </c>
      <c r="J8" s="294">
        <v>38.7</v>
      </c>
      <c r="K8" s="294">
        <v>113.4</v>
      </c>
      <c r="L8" s="294"/>
      <c r="M8" s="294"/>
      <c r="N8" s="294"/>
    </row>
    <row r="9" spans="1:14" ht="24.75" customHeight="1">
      <c r="A9" s="293">
        <v>213</v>
      </c>
      <c r="B9" s="293" t="s">
        <v>104</v>
      </c>
      <c r="C9" s="293"/>
      <c r="D9" s="293"/>
      <c r="E9" s="293" t="s">
        <v>105</v>
      </c>
      <c r="F9" s="294">
        <v>574.7</v>
      </c>
      <c r="G9" s="294">
        <v>574.7</v>
      </c>
      <c r="H9" s="294">
        <v>340.1</v>
      </c>
      <c r="I9" s="294">
        <v>82.5</v>
      </c>
      <c r="J9" s="294">
        <v>38.7</v>
      </c>
      <c r="K9" s="294">
        <v>113.4</v>
      </c>
      <c r="L9" s="294"/>
      <c r="M9" s="294"/>
      <c r="N9" s="294"/>
    </row>
    <row r="10" spans="1:14" ht="24.75" customHeight="1">
      <c r="A10" s="293">
        <v>213</v>
      </c>
      <c r="B10" s="293" t="s">
        <v>104</v>
      </c>
      <c r="C10" s="293" t="s">
        <v>104</v>
      </c>
      <c r="D10" s="293"/>
      <c r="E10" s="293" t="s">
        <v>106</v>
      </c>
      <c r="F10" s="294">
        <v>574.7</v>
      </c>
      <c r="G10" s="294">
        <v>574.7</v>
      </c>
      <c r="H10" s="294">
        <v>340.1</v>
      </c>
      <c r="I10" s="294">
        <v>82.5</v>
      </c>
      <c r="J10" s="294">
        <v>38.7</v>
      </c>
      <c r="K10" s="294">
        <v>113.4</v>
      </c>
      <c r="L10" s="294"/>
      <c r="M10" s="294"/>
      <c r="N10" s="294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2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A1">
      <selection activeCell="I9" sqref="I9"/>
    </sheetView>
  </sheetViews>
  <sheetFormatPr defaultColWidth="6.75390625" defaultRowHeight="22.5" customHeight="1"/>
  <cols>
    <col min="1" max="3" width="4.00390625" style="271" customWidth="1"/>
    <col min="4" max="4" width="8.00390625" style="271" customWidth="1"/>
    <col min="5" max="5" width="28.50390625" style="271" customWidth="1"/>
    <col min="6" max="6" width="8.625" style="271" customWidth="1"/>
    <col min="7" max="14" width="7.25390625" style="271" customWidth="1"/>
    <col min="15" max="15" width="7.00390625" style="271" customWidth="1"/>
    <col min="16" max="24" width="7.25390625" style="271" customWidth="1"/>
    <col min="25" max="25" width="6.75390625" style="271" customWidth="1"/>
    <col min="26" max="26" width="7.25390625" style="271" customWidth="1"/>
    <col min="27" max="16384" width="6.75390625" style="271" customWidth="1"/>
  </cols>
  <sheetData>
    <row r="1" spans="2:26" ht="22.5" customHeight="1"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X1" s="285" t="s">
        <v>232</v>
      </c>
      <c r="Y1" s="285"/>
      <c r="Z1" s="285"/>
    </row>
    <row r="2" spans="1:26" ht="22.5" customHeight="1">
      <c r="A2" s="273" t="s">
        <v>233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</row>
    <row r="3" spans="1:26" ht="22.5" customHeight="1">
      <c r="A3" s="274" t="s">
        <v>2</v>
      </c>
      <c r="B3" s="274"/>
      <c r="C3" s="274"/>
      <c r="D3" s="274"/>
      <c r="E3" s="274"/>
      <c r="F3" s="275"/>
      <c r="G3" s="275"/>
      <c r="H3" s="275"/>
      <c r="I3" s="275"/>
      <c r="J3" s="275"/>
      <c r="K3" s="275"/>
      <c r="L3" s="275"/>
      <c r="M3" s="275"/>
      <c r="N3" s="284"/>
      <c r="O3" s="284"/>
      <c r="P3" s="284"/>
      <c r="Q3" s="284"/>
      <c r="R3" s="284"/>
      <c r="X3" s="286" t="s">
        <v>78</v>
      </c>
      <c r="Y3" s="286"/>
      <c r="Z3" s="286"/>
    </row>
    <row r="4" spans="1:26" ht="22.5" customHeight="1">
      <c r="A4" s="276" t="s">
        <v>97</v>
      </c>
      <c r="B4" s="276"/>
      <c r="C4" s="276"/>
      <c r="D4" s="277" t="s">
        <v>79</v>
      </c>
      <c r="E4" s="277" t="s">
        <v>98</v>
      </c>
      <c r="F4" s="277" t="s">
        <v>172</v>
      </c>
      <c r="G4" s="277" t="s">
        <v>173</v>
      </c>
      <c r="H4" s="277" t="s">
        <v>174</v>
      </c>
      <c r="I4" s="277" t="s">
        <v>175</v>
      </c>
      <c r="J4" s="277" t="s">
        <v>176</v>
      </c>
      <c r="K4" s="277" t="s">
        <v>177</v>
      </c>
      <c r="L4" s="277" t="s">
        <v>178</v>
      </c>
      <c r="M4" s="277" t="s">
        <v>179</v>
      </c>
      <c r="N4" s="277" t="s">
        <v>180</v>
      </c>
      <c r="O4" s="277" t="s">
        <v>181</v>
      </c>
      <c r="P4" s="277" t="s">
        <v>182</v>
      </c>
      <c r="Q4" s="277" t="s">
        <v>183</v>
      </c>
      <c r="R4" s="277" t="s">
        <v>184</v>
      </c>
      <c r="S4" s="277" t="s">
        <v>185</v>
      </c>
      <c r="T4" s="277" t="s">
        <v>186</v>
      </c>
      <c r="U4" s="277" t="s">
        <v>187</v>
      </c>
      <c r="V4" s="277" t="s">
        <v>188</v>
      </c>
      <c r="W4" s="277" t="s">
        <v>189</v>
      </c>
      <c r="X4" s="277" t="s">
        <v>190</v>
      </c>
      <c r="Y4" s="277" t="s">
        <v>191</v>
      </c>
      <c r="Z4" s="277" t="s">
        <v>192</v>
      </c>
    </row>
    <row r="5" spans="1:26" ht="22.5" customHeight="1">
      <c r="A5" s="277" t="s">
        <v>100</v>
      </c>
      <c r="B5" s="277" t="s">
        <v>101</v>
      </c>
      <c r="C5" s="277" t="s">
        <v>102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ht="22.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22.5" customHeight="1">
      <c r="A7" s="276"/>
      <c r="B7" s="276"/>
      <c r="C7" s="276"/>
      <c r="D7" s="276"/>
      <c r="E7" s="276"/>
      <c r="F7" s="276">
        <v>1</v>
      </c>
      <c r="G7" s="276">
        <v>2</v>
      </c>
      <c r="H7" s="276">
        <v>3</v>
      </c>
      <c r="I7" s="276">
        <v>4</v>
      </c>
      <c r="J7" s="276">
        <v>5</v>
      </c>
      <c r="K7" s="276">
        <v>6</v>
      </c>
      <c r="L7" s="276">
        <v>7</v>
      </c>
      <c r="M7" s="276">
        <v>8</v>
      </c>
      <c r="N7" s="276">
        <v>9</v>
      </c>
      <c r="O7" s="276">
        <v>10</v>
      </c>
      <c r="P7" s="276">
        <v>11</v>
      </c>
      <c r="Q7" s="276">
        <v>12</v>
      </c>
      <c r="R7" s="276">
        <v>13</v>
      </c>
      <c r="S7" s="276">
        <v>14</v>
      </c>
      <c r="T7" s="276">
        <v>15</v>
      </c>
      <c r="U7" s="276">
        <v>16</v>
      </c>
      <c r="V7" s="276">
        <v>17</v>
      </c>
      <c r="W7" s="276">
        <v>18</v>
      </c>
      <c r="X7" s="276">
        <v>19</v>
      </c>
      <c r="Y7" s="276">
        <v>20</v>
      </c>
      <c r="Z7" s="276">
        <v>21</v>
      </c>
    </row>
    <row r="8" spans="1:26" s="270" customFormat="1" ht="22.5" customHeight="1">
      <c r="A8" s="278"/>
      <c r="B8" s="278"/>
      <c r="C8" s="278"/>
      <c r="D8" s="278" t="s">
        <v>93</v>
      </c>
      <c r="E8" s="279" t="s">
        <v>94</v>
      </c>
      <c r="F8" s="280">
        <v>42.4</v>
      </c>
      <c r="G8" s="280">
        <v>4.5</v>
      </c>
      <c r="H8" s="280">
        <v>1</v>
      </c>
      <c r="I8" s="280">
        <v>0.86</v>
      </c>
      <c r="J8" s="280">
        <v>3.54</v>
      </c>
      <c r="K8" s="280">
        <v>5</v>
      </c>
      <c r="L8" s="280">
        <v>3.5</v>
      </c>
      <c r="M8" s="280">
        <v>6</v>
      </c>
      <c r="N8" s="280"/>
      <c r="O8" s="280">
        <v>1.1</v>
      </c>
      <c r="P8" s="280">
        <v>2.5</v>
      </c>
      <c r="Q8" s="279">
        <v>2.07</v>
      </c>
      <c r="R8" s="279">
        <v>2.8</v>
      </c>
      <c r="S8" s="280"/>
      <c r="T8" s="280"/>
      <c r="U8" s="280"/>
      <c r="V8" s="280"/>
      <c r="W8" s="280">
        <v>9.5</v>
      </c>
      <c r="X8" s="280"/>
      <c r="Y8" s="280"/>
      <c r="Z8" s="280">
        <v>0.5</v>
      </c>
    </row>
    <row r="9" spans="1:26" ht="28.5" customHeight="1">
      <c r="A9" s="281">
        <v>213</v>
      </c>
      <c r="B9" s="282"/>
      <c r="C9" s="282"/>
      <c r="D9" s="282"/>
      <c r="E9" s="282" t="s">
        <v>103</v>
      </c>
      <c r="F9" s="282">
        <v>42.4</v>
      </c>
      <c r="G9" s="282">
        <v>4.5</v>
      </c>
      <c r="H9" s="283">
        <v>1</v>
      </c>
      <c r="I9" s="282">
        <v>0.86</v>
      </c>
      <c r="J9" s="282">
        <v>3.54</v>
      </c>
      <c r="K9" s="282">
        <v>5</v>
      </c>
      <c r="L9" s="282">
        <v>3.5</v>
      </c>
      <c r="M9" s="282">
        <v>6</v>
      </c>
      <c r="N9" s="282"/>
      <c r="O9" s="282">
        <v>1.1</v>
      </c>
      <c r="P9" s="282">
        <v>2.5</v>
      </c>
      <c r="Q9" s="287">
        <v>2.07</v>
      </c>
      <c r="R9" s="287">
        <v>2.8</v>
      </c>
      <c r="S9" s="282"/>
      <c r="T9" s="282"/>
      <c r="U9" s="282"/>
      <c r="V9" s="282"/>
      <c r="W9" s="282">
        <v>9.5</v>
      </c>
      <c r="X9" s="282"/>
      <c r="Y9" s="282"/>
      <c r="Z9" s="282">
        <v>0.5</v>
      </c>
    </row>
    <row r="10" spans="1:26" ht="22.5" customHeight="1">
      <c r="A10" s="283">
        <v>213</v>
      </c>
      <c r="B10" s="283" t="s">
        <v>104</v>
      </c>
      <c r="C10" s="283"/>
      <c r="D10" s="283"/>
      <c r="E10" s="283" t="s">
        <v>105</v>
      </c>
      <c r="F10" s="283">
        <v>42.4</v>
      </c>
      <c r="G10" s="283">
        <v>4.5</v>
      </c>
      <c r="H10" s="283">
        <v>1</v>
      </c>
      <c r="I10" s="283">
        <v>0.86</v>
      </c>
      <c r="J10" s="283">
        <v>3.54</v>
      </c>
      <c r="K10" s="282">
        <v>5</v>
      </c>
      <c r="L10" s="282">
        <v>3.5</v>
      </c>
      <c r="M10" s="282">
        <v>6</v>
      </c>
      <c r="N10" s="283"/>
      <c r="O10" s="283">
        <v>1.1</v>
      </c>
      <c r="P10" s="283">
        <v>2.5</v>
      </c>
      <c r="Q10" s="288">
        <v>2.07</v>
      </c>
      <c r="R10" s="288">
        <v>2.8</v>
      </c>
      <c r="S10" s="282"/>
      <c r="T10" s="283"/>
      <c r="U10" s="283"/>
      <c r="V10" s="283"/>
      <c r="W10" s="283">
        <v>9.5</v>
      </c>
      <c r="X10" s="283"/>
      <c r="Y10" s="283"/>
      <c r="Z10" s="283">
        <v>0.5</v>
      </c>
    </row>
    <row r="11" spans="1:26" ht="22.5" customHeight="1">
      <c r="A11" s="283">
        <v>213</v>
      </c>
      <c r="B11" s="283" t="s">
        <v>104</v>
      </c>
      <c r="C11" s="283" t="s">
        <v>104</v>
      </c>
      <c r="D11" s="283"/>
      <c r="E11" s="283" t="s">
        <v>106</v>
      </c>
      <c r="F11" s="283">
        <v>42.4</v>
      </c>
      <c r="G11" s="283">
        <v>4.5</v>
      </c>
      <c r="H11" s="283">
        <v>1</v>
      </c>
      <c r="I11" s="283">
        <v>0.86</v>
      </c>
      <c r="J11" s="283">
        <v>3.54</v>
      </c>
      <c r="K11" s="282">
        <v>5</v>
      </c>
      <c r="L11" s="282">
        <v>3.5</v>
      </c>
      <c r="M11" s="282">
        <v>6</v>
      </c>
      <c r="N11" s="283"/>
      <c r="O11" s="283">
        <v>1.1</v>
      </c>
      <c r="P11" s="283">
        <v>2.5</v>
      </c>
      <c r="Q11" s="288">
        <v>2.07</v>
      </c>
      <c r="R11" s="288">
        <v>2.8</v>
      </c>
      <c r="S11" s="283"/>
      <c r="T11" s="283"/>
      <c r="U11" s="283"/>
      <c r="V11" s="283"/>
      <c r="W11" s="283">
        <v>9.5</v>
      </c>
      <c r="X11" s="283"/>
      <c r="Y11" s="283"/>
      <c r="Z11" s="283">
        <v>0.5</v>
      </c>
    </row>
  </sheetData>
  <sheetProtection formatCells="0" formatColumns="0" formatRows="0"/>
  <mergeCells count="32">
    <mergeCell ref="X1:Z1"/>
    <mergeCell ref="A2:Z2"/>
    <mergeCell ref="A3:E3"/>
    <mergeCell ref="F3:M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E4" sqref="E4:E6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89" t="s">
        <v>235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s="87" customFormat="1" ht="27" customHeight="1">
      <c r="A3" s="90" t="s">
        <v>2</v>
      </c>
      <c r="B3" s="243"/>
      <c r="C3" s="243"/>
      <c r="D3" s="243"/>
      <c r="E3" s="243"/>
      <c r="F3" s="243"/>
      <c r="S3" s="104" t="s">
        <v>78</v>
      </c>
      <c r="T3" s="247"/>
    </row>
    <row r="4" spans="1:20" ht="22.5" customHeight="1">
      <c r="A4" s="267" t="s">
        <v>97</v>
      </c>
      <c r="B4" s="267"/>
      <c r="C4" s="267"/>
      <c r="D4" s="95" t="s">
        <v>195</v>
      </c>
      <c r="E4" s="95" t="s">
        <v>132</v>
      </c>
      <c r="F4" s="94" t="s">
        <v>172</v>
      </c>
      <c r="G4" s="95" t="s">
        <v>134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 t="s">
        <v>137</v>
      </c>
      <c r="S4" s="95"/>
      <c r="T4" s="95"/>
    </row>
    <row r="5" spans="1:20" ht="14.25" customHeight="1">
      <c r="A5" s="267"/>
      <c r="B5" s="267"/>
      <c r="C5" s="267"/>
      <c r="D5" s="95"/>
      <c r="E5" s="95"/>
      <c r="F5" s="96"/>
      <c r="G5" s="95" t="s">
        <v>90</v>
      </c>
      <c r="H5" s="95" t="s">
        <v>196</v>
      </c>
      <c r="I5" s="95" t="s">
        <v>182</v>
      </c>
      <c r="J5" s="95" t="s">
        <v>183</v>
      </c>
      <c r="K5" s="95" t="s">
        <v>197</v>
      </c>
      <c r="L5" s="95" t="s">
        <v>198</v>
      </c>
      <c r="M5" s="95" t="s">
        <v>184</v>
      </c>
      <c r="N5" s="95" t="s">
        <v>199</v>
      </c>
      <c r="O5" s="95" t="s">
        <v>187</v>
      </c>
      <c r="P5" s="95" t="s">
        <v>200</v>
      </c>
      <c r="Q5" s="95" t="s">
        <v>201</v>
      </c>
      <c r="R5" s="95" t="s">
        <v>90</v>
      </c>
      <c r="S5" s="95" t="s">
        <v>202</v>
      </c>
      <c r="T5" s="95" t="s">
        <v>169</v>
      </c>
    </row>
    <row r="6" spans="1:20" ht="42.75" customHeight="1">
      <c r="A6" s="95" t="s">
        <v>100</v>
      </c>
      <c r="B6" s="95" t="s">
        <v>101</v>
      </c>
      <c r="C6" s="95" t="s">
        <v>102</v>
      </c>
      <c r="D6" s="95"/>
      <c r="E6" s="95"/>
      <c r="F6" s="97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s="86" customFormat="1" ht="24.75" customHeight="1">
      <c r="A7" s="99"/>
      <c r="B7" s="99"/>
      <c r="C7" s="99"/>
      <c r="D7" s="98" t="s">
        <v>93</v>
      </c>
      <c r="E7" s="99" t="s">
        <v>94</v>
      </c>
      <c r="F7" s="268">
        <v>42.4</v>
      </c>
      <c r="G7" s="268">
        <v>42.4</v>
      </c>
      <c r="H7" s="268">
        <v>36.4</v>
      </c>
      <c r="I7" s="268"/>
      <c r="J7" s="268">
        <v>2.07</v>
      </c>
      <c r="K7" s="268"/>
      <c r="L7" s="268"/>
      <c r="M7" s="268">
        <v>2.33</v>
      </c>
      <c r="N7" s="268"/>
      <c r="O7" s="268"/>
      <c r="P7" s="268">
        <v>1.1</v>
      </c>
      <c r="Q7" s="268">
        <v>0.5</v>
      </c>
      <c r="R7" s="269"/>
      <c r="S7" s="269"/>
      <c r="T7" s="269"/>
    </row>
    <row r="8" spans="1:20" s="87" customFormat="1" ht="24.75" customHeight="1">
      <c r="A8" s="101">
        <v>213</v>
      </c>
      <c r="B8" s="101"/>
      <c r="C8" s="101"/>
      <c r="D8" s="101"/>
      <c r="E8" s="101" t="s">
        <v>103</v>
      </c>
      <c r="F8" s="268">
        <v>42.4</v>
      </c>
      <c r="G8" s="268">
        <v>42.4</v>
      </c>
      <c r="H8" s="268">
        <v>36.4</v>
      </c>
      <c r="I8" s="268"/>
      <c r="J8" s="268">
        <v>2.07</v>
      </c>
      <c r="K8" s="268"/>
      <c r="L8" s="268"/>
      <c r="M8" s="268">
        <v>2.33</v>
      </c>
      <c r="N8" s="268"/>
      <c r="O8" s="268"/>
      <c r="P8" s="268">
        <v>1.1</v>
      </c>
      <c r="Q8" s="268">
        <v>0.5</v>
      </c>
      <c r="R8" s="268"/>
      <c r="S8" s="268"/>
      <c r="T8" s="268"/>
    </row>
    <row r="9" spans="1:20" s="87" customFormat="1" ht="24.75" customHeight="1">
      <c r="A9" s="101">
        <v>213</v>
      </c>
      <c r="B9" s="101" t="s">
        <v>104</v>
      </c>
      <c r="C9" s="101"/>
      <c r="D9" s="101"/>
      <c r="E9" s="101" t="s">
        <v>105</v>
      </c>
      <c r="F9" s="268">
        <v>42.4</v>
      </c>
      <c r="G9" s="268">
        <v>42.4</v>
      </c>
      <c r="H9" s="268">
        <v>36.4</v>
      </c>
      <c r="I9" s="268"/>
      <c r="J9" s="268">
        <v>2.07</v>
      </c>
      <c r="K9" s="268"/>
      <c r="L9" s="268"/>
      <c r="M9" s="268">
        <v>2.33</v>
      </c>
      <c r="N9" s="268"/>
      <c r="O9" s="268"/>
      <c r="P9" s="268">
        <v>1.1</v>
      </c>
      <c r="Q9" s="268">
        <v>0.5</v>
      </c>
      <c r="R9" s="268"/>
      <c r="S9" s="268"/>
      <c r="T9" s="268"/>
    </row>
    <row r="10" spans="1:20" s="87" customFormat="1" ht="24.75" customHeight="1">
      <c r="A10" s="101">
        <v>213</v>
      </c>
      <c r="B10" s="101" t="s">
        <v>104</v>
      </c>
      <c r="C10" s="101" t="s">
        <v>104</v>
      </c>
      <c r="D10" s="101"/>
      <c r="E10" s="101" t="s">
        <v>106</v>
      </c>
      <c r="F10" s="268">
        <v>42.4</v>
      </c>
      <c r="G10" s="268">
        <v>42.4</v>
      </c>
      <c r="H10" s="268">
        <v>36.4</v>
      </c>
      <c r="I10" s="268"/>
      <c r="J10" s="268">
        <v>2.07</v>
      </c>
      <c r="K10" s="268"/>
      <c r="L10" s="268"/>
      <c r="M10" s="268">
        <v>2.33</v>
      </c>
      <c r="N10" s="268"/>
      <c r="O10" s="268"/>
      <c r="P10" s="268">
        <v>1.1</v>
      </c>
      <c r="Q10" s="268">
        <v>0.5</v>
      </c>
      <c r="R10" s="268"/>
      <c r="S10" s="268"/>
      <c r="T10" s="268"/>
    </row>
  </sheetData>
  <sheetProtection formatCells="0" formatColumns="0" formatRows="0"/>
  <mergeCells count="23">
    <mergeCell ref="A2:T2"/>
    <mergeCell ref="A3:F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J12" sqref="J12"/>
    </sheetView>
  </sheetViews>
  <sheetFormatPr defaultColWidth="6.75390625" defaultRowHeight="22.5" customHeight="1"/>
  <cols>
    <col min="1" max="3" width="4.00390625" style="249" customWidth="1"/>
    <col min="4" max="4" width="11.125" style="249" customWidth="1"/>
    <col min="5" max="5" width="30.125" style="249" customWidth="1"/>
    <col min="6" max="6" width="11.25390625" style="249" customWidth="1"/>
    <col min="7" max="12" width="10.25390625" style="249" customWidth="1"/>
    <col min="13" max="246" width="6.75390625" style="249" customWidth="1"/>
    <col min="247" max="252" width="6.75390625" style="250" customWidth="1"/>
    <col min="253" max="253" width="6.75390625" style="251" customWidth="1"/>
    <col min="254" max="16384" width="6.75390625" style="251" customWidth="1"/>
  </cols>
  <sheetData>
    <row r="1" spans="12:253" ht="22.5" customHeight="1">
      <c r="L1" s="249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2" t="s">
        <v>237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30" customHeight="1">
      <c r="A3" s="253" t="s">
        <v>2</v>
      </c>
      <c r="B3" s="253"/>
      <c r="C3" s="253"/>
      <c r="D3" s="253"/>
      <c r="E3" s="253"/>
      <c r="H3" s="254"/>
      <c r="J3" s="264" t="s">
        <v>78</v>
      </c>
      <c r="K3" s="264"/>
      <c r="L3" s="26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5" t="s">
        <v>97</v>
      </c>
      <c r="B4" s="255"/>
      <c r="C4" s="255"/>
      <c r="D4" s="256" t="s">
        <v>131</v>
      </c>
      <c r="E4" s="256" t="s">
        <v>98</v>
      </c>
      <c r="F4" s="256" t="s">
        <v>172</v>
      </c>
      <c r="G4" s="257" t="s">
        <v>205</v>
      </c>
      <c r="H4" s="256" t="s">
        <v>206</v>
      </c>
      <c r="I4" s="256" t="s">
        <v>207</v>
      </c>
      <c r="J4" s="256" t="s">
        <v>208</v>
      </c>
      <c r="K4" s="256" t="s">
        <v>209</v>
      </c>
      <c r="L4" s="256" t="s">
        <v>192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6" t="s">
        <v>100</v>
      </c>
      <c r="B5" s="256" t="s">
        <v>101</v>
      </c>
      <c r="C5" s="256" t="s">
        <v>102</v>
      </c>
      <c r="D5" s="256"/>
      <c r="E5" s="256"/>
      <c r="F5" s="256"/>
      <c r="G5" s="257"/>
      <c r="H5" s="256"/>
      <c r="I5" s="256"/>
      <c r="J5" s="256"/>
      <c r="K5" s="256"/>
      <c r="L5" s="25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6"/>
      <c r="B6" s="256"/>
      <c r="C6" s="256"/>
      <c r="D6" s="256"/>
      <c r="E6" s="256"/>
      <c r="F6" s="256"/>
      <c r="G6" s="257"/>
      <c r="H6" s="256"/>
      <c r="I6" s="256"/>
      <c r="J6" s="256"/>
      <c r="K6" s="256"/>
      <c r="L6" s="25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8"/>
      <c r="B7" s="258"/>
      <c r="C7" s="258"/>
      <c r="D7" s="258"/>
      <c r="E7" s="258"/>
      <c r="F7" s="258">
        <v>1</v>
      </c>
      <c r="G7" s="255">
        <v>2</v>
      </c>
      <c r="H7" s="255">
        <v>3</v>
      </c>
      <c r="I7" s="255">
        <v>4</v>
      </c>
      <c r="J7" s="258">
        <v>5</v>
      </c>
      <c r="K7" s="258"/>
      <c r="L7" s="258">
        <v>6</v>
      </c>
      <c r="M7" s="25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48" customFormat="1" ht="22.5" customHeight="1">
      <c r="A8" s="259"/>
      <c r="B8" s="259"/>
      <c r="C8" s="259"/>
      <c r="D8" s="259" t="s">
        <v>93</v>
      </c>
      <c r="E8" s="260" t="s">
        <v>94</v>
      </c>
      <c r="F8" s="261">
        <v>108.3</v>
      </c>
      <c r="G8" s="261">
        <v>108.3</v>
      </c>
      <c r="H8" s="261"/>
      <c r="I8" s="261"/>
      <c r="J8" s="261"/>
      <c r="K8" s="261"/>
      <c r="L8" s="261"/>
      <c r="M8" s="265"/>
      <c r="N8" s="254"/>
      <c r="O8" s="25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</row>
    <row r="9" spans="1:253" ht="26.25" customHeight="1">
      <c r="A9" s="262">
        <v>213</v>
      </c>
      <c r="B9" s="262"/>
      <c r="C9" s="262"/>
      <c r="D9" s="262"/>
      <c r="E9" s="262" t="s">
        <v>103</v>
      </c>
      <c r="F9" s="262">
        <v>108.3</v>
      </c>
      <c r="G9" s="262">
        <v>108.3</v>
      </c>
      <c r="H9" s="262"/>
      <c r="I9" s="262"/>
      <c r="J9" s="262"/>
      <c r="K9" s="262"/>
      <c r="L9" s="26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263">
        <v>213</v>
      </c>
      <c r="B10" s="263" t="s">
        <v>104</v>
      </c>
      <c r="C10" s="263"/>
      <c r="D10" s="263"/>
      <c r="E10" s="263" t="s">
        <v>105</v>
      </c>
      <c r="F10" s="263">
        <v>108.3</v>
      </c>
      <c r="G10" s="263">
        <v>108.3</v>
      </c>
      <c r="H10" s="262">
        <v>0</v>
      </c>
      <c r="I10" s="263">
        <v>0</v>
      </c>
      <c r="J10" s="263">
        <v>0</v>
      </c>
      <c r="K10" s="263">
        <v>0</v>
      </c>
      <c r="L10" s="263"/>
      <c r="M10" s="26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 s="263">
        <v>213</v>
      </c>
      <c r="B11" s="263" t="s">
        <v>104</v>
      </c>
      <c r="C11" s="263" t="s">
        <v>104</v>
      </c>
      <c r="D11" s="263"/>
      <c r="E11" s="263" t="s">
        <v>106</v>
      </c>
      <c r="F11" s="263">
        <v>108.3</v>
      </c>
      <c r="G11" s="263">
        <v>108.3</v>
      </c>
      <c r="H11" s="263"/>
      <c r="I11" s="263"/>
      <c r="J11" s="263"/>
      <c r="K11" s="263"/>
      <c r="L11" s="263"/>
      <c r="M11" s="26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6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6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6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6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6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A2:L2"/>
    <mergeCell ref="A3:E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B7" sqref="B7"/>
    </sheetView>
  </sheetViews>
  <sheetFormatPr defaultColWidth="6.75390625" defaultRowHeight="22.5" customHeight="1"/>
  <cols>
    <col min="1" max="1" width="8.25390625" style="510" customWidth="1"/>
    <col min="2" max="2" width="22.125" style="510" customWidth="1"/>
    <col min="3" max="13" width="9.75390625" style="510" customWidth="1"/>
    <col min="14" max="255" width="6.75390625" style="510" customWidth="1"/>
    <col min="256" max="256" width="6.75390625" style="511" customWidth="1"/>
  </cols>
  <sheetData>
    <row r="1" spans="2:255" ht="22.5" customHeight="1">
      <c r="B1" s="512"/>
      <c r="C1" s="512"/>
      <c r="D1" s="512"/>
      <c r="E1" s="512"/>
      <c r="F1" s="512"/>
      <c r="G1" s="512"/>
      <c r="H1" s="512"/>
      <c r="I1" s="512"/>
      <c r="J1" s="512"/>
      <c r="M1" s="525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3" t="s">
        <v>77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14" t="s">
        <v>2</v>
      </c>
      <c r="B3" s="514"/>
      <c r="C3" s="514"/>
      <c r="D3" s="514"/>
      <c r="E3" s="514"/>
      <c r="F3" s="515"/>
      <c r="G3" s="516"/>
      <c r="H3" s="516"/>
      <c r="I3" s="516"/>
      <c r="J3" s="516"/>
      <c r="L3" s="526" t="s">
        <v>78</v>
      </c>
      <c r="M3" s="52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7" t="s">
        <v>79</v>
      </c>
      <c r="B4" s="517" t="s">
        <v>80</v>
      </c>
      <c r="C4" s="518" t="s">
        <v>81</v>
      </c>
      <c r="D4" s="519" t="s">
        <v>82</v>
      </c>
      <c r="E4" s="519"/>
      <c r="F4" s="519"/>
      <c r="G4" s="517" t="s">
        <v>83</v>
      </c>
      <c r="H4" s="517" t="s">
        <v>84</v>
      </c>
      <c r="I4" s="517" t="s">
        <v>85</v>
      </c>
      <c r="J4" s="517" t="s">
        <v>86</v>
      </c>
      <c r="K4" s="517" t="s">
        <v>87</v>
      </c>
      <c r="L4" s="527" t="s">
        <v>88</v>
      </c>
      <c r="M4" s="528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7"/>
      <c r="B5" s="517"/>
      <c r="C5" s="517"/>
      <c r="D5" s="517" t="s">
        <v>90</v>
      </c>
      <c r="E5" s="517" t="s">
        <v>91</v>
      </c>
      <c r="F5" s="517" t="s">
        <v>92</v>
      </c>
      <c r="G5" s="517"/>
      <c r="H5" s="517"/>
      <c r="I5" s="517"/>
      <c r="J5" s="517"/>
      <c r="K5" s="517"/>
      <c r="L5" s="517"/>
      <c r="M5" s="5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20"/>
      <c r="B6" s="520"/>
      <c r="C6" s="520">
        <v>1</v>
      </c>
      <c r="D6" s="520">
        <v>2</v>
      </c>
      <c r="E6" s="520">
        <v>3</v>
      </c>
      <c r="F6" s="520">
        <v>4</v>
      </c>
      <c r="G6" s="520">
        <v>5</v>
      </c>
      <c r="H6" s="520">
        <v>6</v>
      </c>
      <c r="I6" s="520">
        <v>7</v>
      </c>
      <c r="J6" s="520">
        <v>8</v>
      </c>
      <c r="K6" s="520">
        <v>9</v>
      </c>
      <c r="L6" s="520">
        <v>10</v>
      </c>
      <c r="M6" s="530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s="509" customFormat="1" ht="23.25" customHeight="1">
      <c r="A7" s="521" t="s">
        <v>93</v>
      </c>
      <c r="B7" s="369" t="s">
        <v>94</v>
      </c>
      <c r="C7" s="522">
        <f>D7</f>
        <v>888.4</v>
      </c>
      <c r="D7" s="370">
        <f>E7+F7</f>
        <v>888.4</v>
      </c>
      <c r="E7" s="370">
        <v>888.4</v>
      </c>
      <c r="F7" s="370"/>
      <c r="G7" s="522"/>
      <c r="H7" s="522"/>
      <c r="I7" s="522"/>
      <c r="J7" s="522"/>
      <c r="K7" s="522"/>
      <c r="L7" s="522"/>
      <c r="M7" s="531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2"/>
      <c r="BL7" s="532"/>
      <c r="BM7" s="532"/>
      <c r="BN7" s="532"/>
      <c r="BO7" s="532"/>
      <c r="BP7" s="532"/>
      <c r="BQ7" s="532"/>
      <c r="BR7" s="532"/>
      <c r="BS7" s="532"/>
      <c r="BT7" s="532"/>
      <c r="BU7" s="532"/>
      <c r="BV7" s="532"/>
      <c r="BW7" s="532"/>
      <c r="BX7" s="532"/>
      <c r="BY7" s="532"/>
      <c r="BZ7" s="532"/>
      <c r="CA7" s="532"/>
      <c r="CB7" s="532"/>
      <c r="CC7" s="532"/>
      <c r="CD7" s="532"/>
      <c r="CE7" s="532"/>
      <c r="CF7" s="532"/>
      <c r="CG7" s="532"/>
      <c r="CH7" s="532"/>
      <c r="CI7" s="532"/>
      <c r="CJ7" s="532"/>
      <c r="CK7" s="532"/>
      <c r="CL7" s="532"/>
      <c r="CM7" s="532"/>
      <c r="CN7" s="532"/>
      <c r="CO7" s="532"/>
      <c r="CP7" s="532"/>
      <c r="CQ7" s="532"/>
      <c r="CR7" s="532"/>
      <c r="CS7" s="532"/>
      <c r="CT7" s="532"/>
      <c r="CU7" s="532"/>
      <c r="CV7" s="532"/>
      <c r="CW7" s="532"/>
      <c r="CX7" s="532"/>
      <c r="CY7" s="532"/>
      <c r="CZ7" s="532"/>
      <c r="DA7" s="532"/>
      <c r="DB7" s="532"/>
      <c r="DC7" s="532"/>
      <c r="DD7" s="532"/>
      <c r="DE7" s="532"/>
      <c r="DF7" s="532"/>
      <c r="DG7" s="532"/>
      <c r="DH7" s="532"/>
      <c r="DI7" s="532"/>
      <c r="DJ7" s="532"/>
      <c r="DK7" s="532"/>
      <c r="DL7" s="532"/>
      <c r="DM7" s="532"/>
      <c r="DN7" s="532"/>
      <c r="DO7" s="532"/>
      <c r="DP7" s="532"/>
      <c r="DQ7" s="532"/>
      <c r="DR7" s="532"/>
      <c r="DS7" s="532"/>
      <c r="DT7" s="532"/>
      <c r="DU7" s="532"/>
      <c r="DV7" s="532"/>
      <c r="DW7" s="532"/>
      <c r="DX7" s="532"/>
      <c r="DY7" s="532"/>
      <c r="DZ7" s="532"/>
      <c r="EA7" s="532"/>
      <c r="EB7" s="532"/>
      <c r="EC7" s="532"/>
      <c r="ED7" s="532"/>
      <c r="EE7" s="532"/>
      <c r="EF7" s="532"/>
      <c r="EG7" s="532"/>
      <c r="EH7" s="532"/>
      <c r="EI7" s="532"/>
      <c r="EJ7" s="532"/>
      <c r="EK7" s="532"/>
      <c r="EL7" s="532"/>
      <c r="EM7" s="532"/>
      <c r="EN7" s="532"/>
      <c r="EO7" s="532"/>
      <c r="EP7" s="532"/>
      <c r="EQ7" s="532"/>
      <c r="ER7" s="532"/>
      <c r="ES7" s="532"/>
      <c r="ET7" s="532"/>
      <c r="EU7" s="532"/>
      <c r="EV7" s="532"/>
      <c r="EW7" s="532"/>
      <c r="EX7" s="532"/>
      <c r="EY7" s="532"/>
      <c r="EZ7" s="532"/>
      <c r="FA7" s="532"/>
      <c r="FB7" s="532"/>
      <c r="FC7" s="532"/>
      <c r="FD7" s="532"/>
      <c r="FE7" s="532"/>
      <c r="FF7" s="532"/>
      <c r="FG7" s="532"/>
      <c r="FH7" s="532"/>
      <c r="FI7" s="532"/>
      <c r="FJ7" s="532"/>
      <c r="FK7" s="532"/>
      <c r="FL7" s="532"/>
      <c r="FM7" s="532"/>
      <c r="FN7" s="532"/>
      <c r="FO7" s="532"/>
      <c r="FP7" s="532"/>
      <c r="FQ7" s="532"/>
      <c r="FR7" s="532"/>
      <c r="FS7" s="532"/>
      <c r="FT7" s="532"/>
      <c r="FU7" s="532"/>
      <c r="FV7" s="532"/>
      <c r="FW7" s="532"/>
      <c r="FX7" s="532"/>
      <c r="FY7" s="532"/>
      <c r="FZ7" s="532"/>
      <c r="GA7" s="532"/>
      <c r="GB7" s="532"/>
      <c r="GC7" s="532"/>
      <c r="GD7" s="532"/>
      <c r="GE7" s="532"/>
      <c r="GF7" s="532"/>
      <c r="GG7" s="532"/>
      <c r="GH7" s="532"/>
      <c r="GI7" s="532"/>
      <c r="GJ7" s="532"/>
      <c r="GK7" s="532"/>
      <c r="GL7" s="532"/>
      <c r="GM7" s="532"/>
      <c r="GN7" s="532"/>
      <c r="GO7" s="532"/>
      <c r="GP7" s="532"/>
      <c r="GQ7" s="532"/>
      <c r="GR7" s="532"/>
      <c r="GS7" s="532"/>
      <c r="GT7" s="532"/>
      <c r="GU7" s="532"/>
      <c r="GV7" s="532"/>
      <c r="GW7" s="532"/>
      <c r="GX7" s="532"/>
      <c r="GY7" s="532"/>
      <c r="GZ7" s="532"/>
      <c r="HA7" s="532"/>
      <c r="HB7" s="532"/>
      <c r="HC7" s="532"/>
      <c r="HD7" s="532"/>
      <c r="HE7" s="532"/>
      <c r="HF7" s="532"/>
      <c r="HG7" s="532"/>
      <c r="HH7" s="532"/>
      <c r="HI7" s="532"/>
      <c r="HJ7" s="532"/>
      <c r="HK7" s="532"/>
      <c r="HL7" s="532"/>
      <c r="HM7" s="532"/>
      <c r="HN7" s="532"/>
      <c r="HO7" s="532"/>
      <c r="HP7" s="532"/>
      <c r="HQ7" s="532"/>
      <c r="HR7" s="532"/>
      <c r="HS7" s="532"/>
      <c r="HT7" s="532"/>
      <c r="HU7" s="532"/>
      <c r="HV7" s="532"/>
      <c r="HW7" s="532"/>
      <c r="HX7" s="532"/>
      <c r="HY7" s="532"/>
      <c r="HZ7" s="532"/>
      <c r="IA7" s="532"/>
      <c r="IB7" s="532"/>
      <c r="IC7" s="532"/>
      <c r="ID7" s="532"/>
      <c r="IE7" s="532"/>
      <c r="IF7" s="532"/>
      <c r="IG7" s="532"/>
      <c r="IH7" s="532"/>
      <c r="II7" s="532"/>
      <c r="IJ7" s="532"/>
      <c r="IK7" s="532"/>
      <c r="IL7" s="532"/>
      <c r="IM7" s="532"/>
      <c r="IN7" s="532"/>
      <c r="IO7" s="532"/>
      <c r="IP7" s="532"/>
      <c r="IQ7" s="532"/>
      <c r="IR7" s="532"/>
      <c r="IS7" s="532"/>
      <c r="IT7" s="532"/>
      <c r="IU7" s="532"/>
      <c r="IV7" s="533"/>
    </row>
    <row r="8" spans="1:255" ht="29.25" customHeight="1">
      <c r="A8" s="523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3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23"/>
      <c r="B10" s="523"/>
      <c r="C10" s="524"/>
      <c r="D10" s="523"/>
      <c r="E10" s="523"/>
      <c r="F10" s="523"/>
      <c r="G10" s="523"/>
      <c r="H10" s="523"/>
      <c r="I10" s="523"/>
      <c r="J10" s="523"/>
      <c r="K10" s="523"/>
      <c r="L10" s="5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23"/>
      <c r="D12" s="523"/>
      <c r="G12" s="523"/>
      <c r="H12" s="523"/>
      <c r="I12" s="523"/>
      <c r="J12" s="523"/>
      <c r="K12" s="523"/>
      <c r="L12" s="5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23"/>
      <c r="I13" s="523"/>
      <c r="J13" s="5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23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E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L6" sqref="L6"/>
    </sheetView>
  </sheetViews>
  <sheetFormatPr defaultColWidth="9.00390625" defaultRowHeight="14.25"/>
  <cols>
    <col min="1" max="3" width="5.75390625" style="0" customWidth="1"/>
    <col min="5" max="5" width="14.75390625" style="0" customWidth="1"/>
    <col min="6" max="6" width="10.25390625" style="0" customWidth="1"/>
  </cols>
  <sheetData>
    <row r="1" ht="14.25" customHeight="1">
      <c r="K1" s="246" t="s">
        <v>238</v>
      </c>
    </row>
    <row r="2" spans="1:11" ht="31.5" customHeight="1">
      <c r="A2" s="89" t="s">
        <v>239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87" customFormat="1" ht="28.5" customHeight="1">
      <c r="A3" s="90" t="s">
        <v>2</v>
      </c>
      <c r="B3" s="243"/>
      <c r="C3" s="243"/>
      <c r="D3" s="243"/>
      <c r="E3" s="243"/>
      <c r="F3" s="243"/>
      <c r="J3" s="104" t="s">
        <v>78</v>
      </c>
      <c r="K3" s="247"/>
    </row>
    <row r="4" spans="1:11" ht="33" customHeight="1">
      <c r="A4" s="101" t="s">
        <v>97</v>
      </c>
      <c r="B4" s="101"/>
      <c r="C4" s="101"/>
      <c r="D4" s="95" t="s">
        <v>195</v>
      </c>
      <c r="E4" s="95" t="s">
        <v>132</v>
      </c>
      <c r="F4" s="95" t="s">
        <v>121</v>
      </c>
      <c r="G4" s="95"/>
      <c r="H4" s="95"/>
      <c r="I4" s="95"/>
      <c r="J4" s="95"/>
      <c r="K4" s="95"/>
    </row>
    <row r="5" spans="1:11" ht="14.25" customHeight="1">
      <c r="A5" s="95" t="s">
        <v>100</v>
      </c>
      <c r="B5" s="95" t="s">
        <v>101</v>
      </c>
      <c r="C5" s="95" t="s">
        <v>102</v>
      </c>
      <c r="D5" s="95"/>
      <c r="E5" s="95"/>
      <c r="F5" s="95" t="s">
        <v>90</v>
      </c>
      <c r="G5" s="95" t="s">
        <v>212</v>
      </c>
      <c r="H5" s="95" t="s">
        <v>209</v>
      </c>
      <c r="I5" s="95" t="s">
        <v>213</v>
      </c>
      <c r="J5" s="95" t="s">
        <v>205</v>
      </c>
      <c r="K5" s="95" t="s">
        <v>214</v>
      </c>
    </row>
    <row r="6" spans="1:11" ht="32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s="134" customFormat="1" ht="24.75" customHeight="1">
      <c r="A7" s="98"/>
      <c r="B7" s="98"/>
      <c r="C7" s="98"/>
      <c r="D7" s="98" t="s">
        <v>93</v>
      </c>
      <c r="E7" s="99" t="s">
        <v>94</v>
      </c>
      <c r="F7" s="244">
        <v>108.3</v>
      </c>
      <c r="G7" s="244"/>
      <c r="H7" s="244"/>
      <c r="I7" s="244"/>
      <c r="J7" s="244">
        <v>108.3</v>
      </c>
      <c r="K7" s="244"/>
    </row>
    <row r="8" spans="1:11" ht="24.75" customHeight="1">
      <c r="A8" s="101">
        <v>213</v>
      </c>
      <c r="B8" s="101"/>
      <c r="C8" s="101"/>
      <c r="D8" s="101"/>
      <c r="E8" s="101" t="s">
        <v>103</v>
      </c>
      <c r="F8" s="244">
        <v>108.3</v>
      </c>
      <c r="G8" s="244"/>
      <c r="H8" s="244"/>
      <c r="I8" s="244"/>
      <c r="J8" s="244">
        <v>108.3</v>
      </c>
      <c r="K8" s="101"/>
    </row>
    <row r="9" spans="1:11" ht="24.75" customHeight="1">
      <c r="A9" s="101">
        <v>213</v>
      </c>
      <c r="B9" s="101" t="s">
        <v>104</v>
      </c>
      <c r="C9" s="101"/>
      <c r="D9" s="101"/>
      <c r="E9" s="101" t="s">
        <v>105</v>
      </c>
      <c r="F9" s="244">
        <v>108.3</v>
      </c>
      <c r="G9" s="244"/>
      <c r="H9" s="244"/>
      <c r="I9" s="244"/>
      <c r="J9" s="244">
        <v>108.3</v>
      </c>
      <c r="K9" s="101"/>
    </row>
    <row r="10" spans="1:11" ht="24.75" customHeight="1">
      <c r="A10" s="245">
        <v>213</v>
      </c>
      <c r="B10" s="245" t="s">
        <v>104</v>
      </c>
      <c r="C10" s="245" t="s">
        <v>104</v>
      </c>
      <c r="D10" s="245"/>
      <c r="E10" s="245" t="s">
        <v>106</v>
      </c>
      <c r="F10" s="244">
        <v>108.3</v>
      </c>
      <c r="G10" s="244"/>
      <c r="H10" s="244"/>
      <c r="I10" s="244"/>
      <c r="J10" s="244">
        <v>108.3</v>
      </c>
      <c r="K10" s="245"/>
    </row>
  </sheetData>
  <sheetProtection formatCells="0" formatColumns="0" formatRows="0"/>
  <mergeCells count="16">
    <mergeCell ref="A2:K2"/>
    <mergeCell ref="A3:F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 topLeftCell="A1">
      <selection activeCell="E18" sqref="E18"/>
    </sheetView>
  </sheetViews>
  <sheetFormatPr defaultColWidth="6.75390625" defaultRowHeight="12.75" customHeight="1"/>
  <cols>
    <col min="1" max="1" width="8.75390625" style="219" customWidth="1"/>
    <col min="2" max="2" width="20.50390625" style="219" customWidth="1"/>
    <col min="3" max="3" width="26.00390625" style="219" customWidth="1"/>
    <col min="4" max="5" width="11.125" style="219" customWidth="1"/>
    <col min="6" max="14" width="10.125" style="219" customWidth="1"/>
    <col min="15" max="256" width="6.75390625" style="219" customWidth="1"/>
  </cols>
  <sheetData>
    <row r="1" spans="1:255" ht="22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34"/>
      <c r="L1" s="235"/>
      <c r="N1" s="236" t="s">
        <v>240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1" t="s">
        <v>241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2" t="s">
        <v>2</v>
      </c>
      <c r="B3" s="222"/>
      <c r="C3" s="222"/>
      <c r="D3" s="222"/>
      <c r="E3" s="223"/>
      <c r="F3" s="223"/>
      <c r="G3" s="223"/>
      <c r="H3" s="222"/>
      <c r="I3" s="222"/>
      <c r="J3" s="222"/>
      <c r="K3" s="234"/>
      <c r="L3" s="237"/>
      <c r="N3" s="238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4" t="s">
        <v>242</v>
      </c>
      <c r="B4" s="224" t="s">
        <v>132</v>
      </c>
      <c r="C4" s="225" t="s">
        <v>243</v>
      </c>
      <c r="D4" s="224" t="s">
        <v>99</v>
      </c>
      <c r="E4" s="226" t="s">
        <v>82</v>
      </c>
      <c r="F4" s="226"/>
      <c r="G4" s="226"/>
      <c r="H4" s="224" t="s">
        <v>83</v>
      </c>
      <c r="I4" s="224" t="s">
        <v>84</v>
      </c>
      <c r="J4" s="224" t="s">
        <v>85</v>
      </c>
      <c r="K4" s="224" t="s">
        <v>86</v>
      </c>
      <c r="L4" s="224" t="s">
        <v>87</v>
      </c>
      <c r="M4" s="226" t="s">
        <v>88</v>
      </c>
      <c r="N4" s="239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4"/>
      <c r="B5" s="224"/>
      <c r="C5" s="225"/>
      <c r="D5" s="224"/>
      <c r="E5" s="224" t="s">
        <v>90</v>
      </c>
      <c r="F5" s="224" t="s">
        <v>91</v>
      </c>
      <c r="G5" s="224" t="s">
        <v>92</v>
      </c>
      <c r="H5" s="224"/>
      <c r="I5" s="224"/>
      <c r="J5" s="224"/>
      <c r="K5" s="224"/>
      <c r="L5" s="224"/>
      <c r="M5" s="226"/>
      <c r="N5" s="23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4"/>
      <c r="B6" s="224"/>
      <c r="C6" s="224"/>
      <c r="D6" s="224">
        <v>1</v>
      </c>
      <c r="E6" s="224">
        <v>2</v>
      </c>
      <c r="F6" s="224">
        <v>3</v>
      </c>
      <c r="G6" s="224">
        <v>4</v>
      </c>
      <c r="H6" s="224">
        <v>5</v>
      </c>
      <c r="I6" s="224">
        <v>6</v>
      </c>
      <c r="J6" s="224">
        <v>7</v>
      </c>
      <c r="K6" s="224">
        <v>8</v>
      </c>
      <c r="L6" s="224">
        <v>9</v>
      </c>
      <c r="M6" s="240">
        <v>10</v>
      </c>
      <c r="N6" s="24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8" customFormat="1" ht="24.75" customHeight="1">
      <c r="A7" s="227">
        <v>213</v>
      </c>
      <c r="B7" s="228" t="s">
        <v>103</v>
      </c>
      <c r="C7" s="229" t="s">
        <v>94</v>
      </c>
      <c r="D7" s="230">
        <f>E7</f>
        <v>163</v>
      </c>
      <c r="E7" s="230">
        <f>F7+G7</f>
        <v>163</v>
      </c>
      <c r="F7" s="230">
        <v>163</v>
      </c>
      <c r="G7" s="231"/>
      <c r="H7" s="231"/>
      <c r="I7" s="231"/>
      <c r="J7" s="231"/>
      <c r="K7" s="231"/>
      <c r="L7" s="231"/>
      <c r="M7" s="242"/>
      <c r="N7" s="231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</row>
    <row r="8" spans="1:255" ht="24.75" customHeight="1">
      <c r="A8" s="227">
        <v>21301</v>
      </c>
      <c r="B8" s="228" t="s">
        <v>105</v>
      </c>
      <c r="C8" s="229"/>
      <c r="D8" s="230">
        <f>E8</f>
        <v>163</v>
      </c>
      <c r="E8" s="230">
        <f>F8+G8</f>
        <v>163</v>
      </c>
      <c r="F8" s="230">
        <v>163</v>
      </c>
      <c r="G8" s="232"/>
      <c r="H8" s="233"/>
      <c r="I8" s="233"/>
      <c r="J8" s="233"/>
      <c r="K8" s="233"/>
      <c r="L8" s="233"/>
      <c r="M8" s="233"/>
      <c r="N8" s="2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227">
        <v>2130108</v>
      </c>
      <c r="B9" s="228" t="s">
        <v>109</v>
      </c>
      <c r="C9" s="229"/>
      <c r="D9" s="230">
        <f>E9</f>
        <v>163</v>
      </c>
      <c r="E9" s="230">
        <f>F9+G9</f>
        <v>163</v>
      </c>
      <c r="F9" s="230">
        <v>163</v>
      </c>
      <c r="G9" s="233"/>
      <c r="H9" s="233"/>
      <c r="I9" s="233"/>
      <c r="J9" s="233"/>
      <c r="K9" s="233"/>
      <c r="L9" s="233"/>
      <c r="M9" s="233"/>
      <c r="N9" s="2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14">
    <mergeCell ref="A2:N2"/>
    <mergeCell ref="A3:C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M18" sqref="M18"/>
    </sheetView>
  </sheetViews>
  <sheetFormatPr defaultColWidth="6.75390625" defaultRowHeight="12.75" customHeight="1"/>
  <cols>
    <col min="1" max="2" width="4.00390625" style="180" customWidth="1"/>
    <col min="3" max="3" width="9.625" style="180" customWidth="1"/>
    <col min="4" max="5" width="8.75390625" style="180" customWidth="1"/>
    <col min="6" max="6" width="8.125" style="180" customWidth="1"/>
    <col min="7" max="9" width="7.125" style="180" customWidth="1"/>
    <col min="10" max="10" width="7.75390625" style="180" customWidth="1"/>
    <col min="11" max="18" width="7.125" style="180" customWidth="1"/>
    <col min="19" max="20" width="7.25390625" style="180" customWidth="1"/>
    <col min="21" max="16384" width="6.75390625" style="180" customWidth="1"/>
  </cols>
  <sheetData>
    <row r="1" spans="1:20" ht="24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200"/>
      <c r="Q1" s="200"/>
      <c r="R1" s="206"/>
      <c r="S1" s="206"/>
      <c r="T1" s="181" t="s">
        <v>244</v>
      </c>
    </row>
    <row r="2" spans="1:21" ht="24.75" customHeight="1">
      <c r="A2" s="182" t="s">
        <v>245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24.75" customHeight="1">
      <c r="A3" s="183" t="s">
        <v>2</v>
      </c>
      <c r="B3" s="183"/>
      <c r="C3" s="183"/>
      <c r="D3" s="183"/>
      <c r="E3" s="183"/>
      <c r="F3" s="183"/>
      <c r="G3" s="183"/>
      <c r="H3" s="183"/>
      <c r="I3" s="181"/>
      <c r="J3" s="181"/>
      <c r="K3" s="181"/>
      <c r="L3" s="181"/>
      <c r="M3" s="181"/>
      <c r="N3" s="181"/>
      <c r="O3" s="181"/>
      <c r="P3" s="181"/>
      <c r="Q3" s="207"/>
      <c r="R3" s="207"/>
      <c r="S3" s="208"/>
      <c r="T3" s="209" t="s">
        <v>78</v>
      </c>
      <c r="U3" s="209"/>
    </row>
    <row r="4" spans="1:21" ht="24.75" customHeight="1">
      <c r="A4" s="184" t="s">
        <v>112</v>
      </c>
      <c r="B4" s="184"/>
      <c r="C4" s="185"/>
      <c r="D4" s="186" t="s">
        <v>79</v>
      </c>
      <c r="E4" s="186" t="s">
        <v>98</v>
      </c>
      <c r="F4" s="187" t="s">
        <v>113</v>
      </c>
      <c r="G4" s="188" t="s">
        <v>114</v>
      </c>
      <c r="H4" s="184"/>
      <c r="I4" s="184"/>
      <c r="J4" s="185"/>
      <c r="K4" s="189" t="s">
        <v>115</v>
      </c>
      <c r="L4" s="203"/>
      <c r="M4" s="203"/>
      <c r="N4" s="203"/>
      <c r="O4" s="203"/>
      <c r="P4" s="203"/>
      <c r="Q4" s="203"/>
      <c r="R4" s="210"/>
      <c r="S4" s="211" t="s">
        <v>116</v>
      </c>
      <c r="T4" s="212" t="s">
        <v>117</v>
      </c>
      <c r="U4" s="212" t="s">
        <v>118</v>
      </c>
    </row>
    <row r="5" spans="1:21" ht="30.75" customHeight="1">
      <c r="A5" s="189" t="s">
        <v>100</v>
      </c>
      <c r="B5" s="186" t="s">
        <v>101</v>
      </c>
      <c r="C5" s="186" t="s">
        <v>102</v>
      </c>
      <c r="D5" s="186"/>
      <c r="E5" s="186"/>
      <c r="F5" s="187"/>
      <c r="G5" s="186" t="s">
        <v>81</v>
      </c>
      <c r="H5" s="186" t="s">
        <v>119</v>
      </c>
      <c r="I5" s="186" t="s">
        <v>120</v>
      </c>
      <c r="J5" s="187" t="s">
        <v>121</v>
      </c>
      <c r="K5" s="204" t="s">
        <v>81</v>
      </c>
      <c r="L5" s="163" t="s">
        <v>122</v>
      </c>
      <c r="M5" s="163" t="s">
        <v>123</v>
      </c>
      <c r="N5" s="163" t="s">
        <v>124</v>
      </c>
      <c r="O5" s="163" t="s">
        <v>125</v>
      </c>
      <c r="P5" s="163" t="s">
        <v>126</v>
      </c>
      <c r="Q5" s="163" t="s">
        <v>127</v>
      </c>
      <c r="R5" s="163" t="s">
        <v>128</v>
      </c>
      <c r="S5" s="213"/>
      <c r="T5" s="212"/>
      <c r="U5" s="212"/>
    </row>
    <row r="6" spans="1:21" ht="24.75" customHeight="1">
      <c r="A6" s="189"/>
      <c r="B6" s="186"/>
      <c r="C6" s="186"/>
      <c r="D6" s="186"/>
      <c r="E6" s="187"/>
      <c r="F6" s="190" t="s">
        <v>99</v>
      </c>
      <c r="G6" s="186"/>
      <c r="H6" s="186"/>
      <c r="I6" s="186"/>
      <c r="J6" s="187"/>
      <c r="K6" s="205"/>
      <c r="L6" s="163"/>
      <c r="M6" s="163"/>
      <c r="N6" s="163"/>
      <c r="O6" s="163"/>
      <c r="P6" s="163"/>
      <c r="Q6" s="163"/>
      <c r="R6" s="163"/>
      <c r="S6" s="214"/>
      <c r="T6" s="212"/>
      <c r="U6" s="212"/>
    </row>
    <row r="7" spans="1:21" s="179" customFormat="1" ht="24.75" customHeight="1">
      <c r="A7" s="191"/>
      <c r="B7" s="191"/>
      <c r="C7" s="191"/>
      <c r="D7" s="191"/>
      <c r="E7" s="191"/>
      <c r="F7" s="191">
        <v>1</v>
      </c>
      <c r="G7" s="191">
        <v>2</v>
      </c>
      <c r="H7" s="191">
        <v>3</v>
      </c>
      <c r="I7" s="191">
        <v>4</v>
      </c>
      <c r="J7" s="191">
        <v>5</v>
      </c>
      <c r="K7" s="191">
        <v>6</v>
      </c>
      <c r="L7" s="191">
        <v>7</v>
      </c>
      <c r="M7" s="191">
        <v>8</v>
      </c>
      <c r="N7" s="191">
        <v>9</v>
      </c>
      <c r="O7" s="191">
        <v>10</v>
      </c>
      <c r="P7" s="191">
        <v>11</v>
      </c>
      <c r="Q7" s="191">
        <v>12</v>
      </c>
      <c r="R7" s="191">
        <v>13</v>
      </c>
      <c r="S7" s="191">
        <v>14</v>
      </c>
      <c r="T7" s="191">
        <v>15</v>
      </c>
      <c r="U7" s="191">
        <v>16</v>
      </c>
    </row>
    <row r="8" spans="1:21" ht="24.75" customHeight="1">
      <c r="A8" s="192"/>
      <c r="B8" s="192"/>
      <c r="C8" s="192"/>
      <c r="D8" s="193"/>
      <c r="E8" s="194"/>
      <c r="F8" s="195"/>
      <c r="G8" s="196" t="s">
        <v>246</v>
      </c>
      <c r="H8" s="196"/>
      <c r="I8" s="196"/>
      <c r="J8" s="196"/>
      <c r="K8" s="196"/>
      <c r="L8" s="196"/>
      <c r="M8" s="196"/>
      <c r="N8" s="196"/>
      <c r="O8" s="196"/>
      <c r="P8" s="196"/>
      <c r="Q8" s="195"/>
      <c r="R8" s="195"/>
      <c r="S8" s="215"/>
      <c r="T8" s="215"/>
      <c r="U8" s="215"/>
    </row>
    <row r="9" spans="1:20" ht="18.75" customHeight="1">
      <c r="A9" s="197"/>
      <c r="B9" s="197"/>
      <c r="C9" s="197"/>
      <c r="D9" s="198"/>
      <c r="E9" s="199"/>
      <c r="F9" s="200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216"/>
      <c r="S9" s="216"/>
      <c r="T9" s="216"/>
    </row>
    <row r="10" spans="1:20" ht="18.75" customHeight="1">
      <c r="A10" s="197"/>
      <c r="B10" s="197"/>
      <c r="C10" s="197"/>
      <c r="D10" s="198"/>
      <c r="E10" s="199"/>
      <c r="F10" s="200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16"/>
      <c r="S10" s="216"/>
      <c r="T10" s="216"/>
    </row>
    <row r="11" spans="1:20" ht="18.75" customHeight="1">
      <c r="A11" s="197"/>
      <c r="B11" s="197"/>
      <c r="C11" s="197"/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16"/>
      <c r="S11" s="216"/>
      <c r="T11" s="217"/>
    </row>
    <row r="12" spans="1:20" ht="18.75" customHeight="1">
      <c r="A12" s="201"/>
      <c r="B12" s="197"/>
      <c r="C12" s="197"/>
      <c r="D12" s="198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16"/>
      <c r="S12" s="216"/>
      <c r="T12" s="217"/>
    </row>
    <row r="13" spans="1:20" ht="18.75" customHeight="1">
      <c r="A13" s="201"/>
      <c r="B13" s="201"/>
      <c r="C13" s="197"/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16"/>
      <c r="S13" s="216"/>
      <c r="T13" s="217"/>
    </row>
    <row r="14" spans="1:20" ht="18.75" customHeight="1">
      <c r="A14" s="201"/>
      <c r="B14" s="201"/>
      <c r="C14" s="197"/>
      <c r="D14" s="198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216"/>
      <c r="S14" s="217"/>
      <c r="T14" s="217"/>
    </row>
    <row r="15" spans="1:20" ht="18.75" customHeight="1">
      <c r="A15" s="201"/>
      <c r="B15" s="201"/>
      <c r="C15" s="201"/>
      <c r="D15" s="202"/>
      <c r="E15" s="199"/>
      <c r="F15" s="200"/>
      <c r="G15" s="200"/>
      <c r="H15" s="200"/>
      <c r="I15" s="200"/>
      <c r="J15" s="200"/>
      <c r="K15" s="200"/>
      <c r="L15" s="200"/>
      <c r="M15" s="200"/>
      <c r="N15" s="200"/>
      <c r="O15" s="199"/>
      <c r="P15" s="199"/>
      <c r="Q15" s="199"/>
      <c r="R15" s="217"/>
      <c r="S15" s="217"/>
      <c r="T15" s="217"/>
    </row>
  </sheetData>
  <sheetProtection formatCells="0" formatColumns="0" formatRows="0"/>
  <mergeCells count="26">
    <mergeCell ref="A2:U2"/>
    <mergeCell ref="A3:H3"/>
    <mergeCell ref="T3:U3"/>
    <mergeCell ref="K4:R4"/>
    <mergeCell ref="G8:P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22" right="0.35" top="0.22" bottom="0.56" header="0.22" footer="0.39305555555555555"/>
  <pageSetup fitToHeight="1" fitToWidth="1" horizontalDpi="1200" verticalDpi="1200" orientation="landscape" paperSize="9" scale="92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E22" sqref="E22"/>
    </sheetView>
  </sheetViews>
  <sheetFormatPr defaultColWidth="9.00390625" defaultRowHeight="14.25"/>
  <cols>
    <col min="1" max="1" width="3.75390625" style="0" customWidth="1"/>
    <col min="2" max="3" width="4.25390625" style="0" customWidth="1"/>
    <col min="4" max="4" width="7.25390625" style="0" customWidth="1"/>
    <col min="5" max="5" width="15.25390625" style="0" customWidth="1"/>
    <col min="6" max="6" width="10.625" style="0" customWidth="1"/>
    <col min="7" max="21" width="7.25390625" style="0" customWidth="1"/>
  </cols>
  <sheetData>
    <row r="1" spans="1:21" ht="14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103" t="s">
        <v>247</v>
      </c>
    </row>
    <row r="2" spans="1:21" ht="24.75" customHeight="1">
      <c r="A2" s="89" t="s">
        <v>248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30" customHeight="1">
      <c r="A3" s="90" t="s">
        <v>2</v>
      </c>
      <c r="B3" s="90"/>
      <c r="C3" s="90"/>
      <c r="D3" s="90"/>
      <c r="E3" s="90"/>
      <c r="F3" s="90"/>
      <c r="G3" s="90"/>
      <c r="H3" s="90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104" t="s">
        <v>78</v>
      </c>
      <c r="U3" s="104"/>
    </row>
    <row r="4" spans="1:21" ht="27.75" customHeight="1">
      <c r="A4" s="91" t="s">
        <v>112</v>
      </c>
      <c r="B4" s="92"/>
      <c r="C4" s="93"/>
      <c r="D4" s="94" t="s">
        <v>131</v>
      </c>
      <c r="E4" s="94" t="s">
        <v>132</v>
      </c>
      <c r="F4" s="94" t="s">
        <v>99</v>
      </c>
      <c r="G4" s="95" t="s">
        <v>133</v>
      </c>
      <c r="H4" s="95" t="s">
        <v>134</v>
      </c>
      <c r="I4" s="95" t="s">
        <v>135</v>
      </c>
      <c r="J4" s="95" t="s">
        <v>136</v>
      </c>
      <c r="K4" s="95" t="s">
        <v>137</v>
      </c>
      <c r="L4" s="95" t="s">
        <v>138</v>
      </c>
      <c r="M4" s="95" t="s">
        <v>123</v>
      </c>
      <c r="N4" s="95" t="s">
        <v>139</v>
      </c>
      <c r="O4" s="95" t="s">
        <v>121</v>
      </c>
      <c r="P4" s="95" t="s">
        <v>125</v>
      </c>
      <c r="Q4" s="95" t="s">
        <v>124</v>
      </c>
      <c r="R4" s="95" t="s">
        <v>140</v>
      </c>
      <c r="S4" s="95" t="s">
        <v>141</v>
      </c>
      <c r="T4" s="95" t="s">
        <v>142</v>
      </c>
      <c r="U4" s="95" t="s">
        <v>128</v>
      </c>
    </row>
    <row r="5" spans="1:21" ht="13.5" customHeight="1">
      <c r="A5" s="94" t="s">
        <v>100</v>
      </c>
      <c r="B5" s="94" t="s">
        <v>101</v>
      </c>
      <c r="C5" s="94" t="s">
        <v>102</v>
      </c>
      <c r="D5" s="96"/>
      <c r="E5" s="96"/>
      <c r="F5" s="96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8" customHeight="1">
      <c r="A6" s="97"/>
      <c r="B6" s="97"/>
      <c r="C6" s="97"/>
      <c r="D6" s="97"/>
      <c r="E6" s="97"/>
      <c r="F6" s="97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s="134" customFormat="1" ht="29.25" customHeight="1">
      <c r="A7" s="98"/>
      <c r="B7" s="98"/>
      <c r="C7" s="98"/>
      <c r="D7" s="98"/>
      <c r="E7" s="99"/>
      <c r="F7" s="176"/>
      <c r="G7" s="177" t="s">
        <v>246</v>
      </c>
      <c r="H7" s="178"/>
      <c r="I7" s="178"/>
      <c r="J7" s="178"/>
      <c r="K7" s="178"/>
      <c r="L7" s="178"/>
      <c r="M7" s="178"/>
      <c r="N7" s="178"/>
      <c r="O7" s="178"/>
      <c r="P7" s="178"/>
      <c r="Q7" s="136"/>
      <c r="R7" s="136"/>
      <c r="S7" s="136"/>
      <c r="T7" s="136"/>
      <c r="U7" s="136"/>
    </row>
  </sheetData>
  <sheetProtection formatCells="0" formatColumns="0" formatRows="0"/>
  <mergeCells count="26">
    <mergeCell ref="A2:U2"/>
    <mergeCell ref="A3:H3"/>
    <mergeCell ref="T3:U3"/>
    <mergeCell ref="A4:C4"/>
    <mergeCell ref="G7:P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N16" sqref="N16"/>
    </sheetView>
  </sheetViews>
  <sheetFormatPr defaultColWidth="6.75390625" defaultRowHeight="12.75" customHeight="1"/>
  <cols>
    <col min="1" max="3" width="4.00390625" style="139" customWidth="1"/>
    <col min="4" max="4" width="9.625" style="139" customWidth="1"/>
    <col min="5" max="5" width="22.50390625" style="139" customWidth="1"/>
    <col min="6" max="7" width="8.50390625" style="139" customWidth="1"/>
    <col min="8" max="10" width="7.25390625" style="139" customWidth="1"/>
    <col min="11" max="11" width="8.50390625" style="139" customWidth="1"/>
    <col min="12" max="19" width="7.25390625" style="139" customWidth="1"/>
    <col min="20" max="21" width="7.75390625" style="139" customWidth="1"/>
    <col min="22" max="16384" width="6.75390625" style="139" customWidth="1"/>
  </cols>
  <sheetData>
    <row r="1" spans="1:21" ht="24.7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65"/>
      <c r="T1" s="165"/>
      <c r="U1" s="140" t="s">
        <v>249</v>
      </c>
    </row>
    <row r="2" spans="1:21" ht="24.75" customHeight="1">
      <c r="A2" s="141" t="s">
        <v>250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2" ht="24.75" customHeight="1">
      <c r="A3" s="142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66"/>
      <c r="T3" s="167" t="s">
        <v>78</v>
      </c>
      <c r="U3" s="167"/>
      <c r="V3" s="168"/>
    </row>
    <row r="4" spans="1:22" ht="24.75" customHeight="1">
      <c r="A4" s="143" t="s">
        <v>112</v>
      </c>
      <c r="B4" s="143"/>
      <c r="C4" s="143"/>
      <c r="D4" s="144" t="s">
        <v>79</v>
      </c>
      <c r="E4" s="145" t="s">
        <v>98</v>
      </c>
      <c r="F4" s="145" t="s">
        <v>113</v>
      </c>
      <c r="G4" s="143" t="s">
        <v>114</v>
      </c>
      <c r="H4" s="143"/>
      <c r="I4" s="143"/>
      <c r="J4" s="145"/>
      <c r="K4" s="145" t="s">
        <v>115</v>
      </c>
      <c r="L4" s="144"/>
      <c r="M4" s="144"/>
      <c r="N4" s="144"/>
      <c r="O4" s="144"/>
      <c r="P4" s="144"/>
      <c r="Q4" s="144"/>
      <c r="R4" s="169"/>
      <c r="S4" s="170" t="s">
        <v>116</v>
      </c>
      <c r="T4" s="171" t="s">
        <v>117</v>
      </c>
      <c r="U4" s="171" t="s">
        <v>118</v>
      </c>
      <c r="V4" s="168"/>
    </row>
    <row r="5" spans="1:22" ht="24.75" customHeight="1">
      <c r="A5" s="146" t="s">
        <v>100</v>
      </c>
      <c r="B5" s="146" t="s">
        <v>101</v>
      </c>
      <c r="C5" s="146" t="s">
        <v>102</v>
      </c>
      <c r="D5" s="145"/>
      <c r="E5" s="145"/>
      <c r="F5" s="143"/>
      <c r="G5" s="146" t="s">
        <v>81</v>
      </c>
      <c r="H5" s="146" t="s">
        <v>119</v>
      </c>
      <c r="I5" s="146" t="s">
        <v>120</v>
      </c>
      <c r="J5" s="161" t="s">
        <v>121</v>
      </c>
      <c r="K5" s="162" t="s">
        <v>81</v>
      </c>
      <c r="L5" s="163" t="s">
        <v>122</v>
      </c>
      <c r="M5" s="163" t="s">
        <v>123</v>
      </c>
      <c r="N5" s="163" t="s">
        <v>124</v>
      </c>
      <c r="O5" s="163" t="s">
        <v>125</v>
      </c>
      <c r="P5" s="163" t="s">
        <v>126</v>
      </c>
      <c r="Q5" s="163" t="s">
        <v>127</v>
      </c>
      <c r="R5" s="163" t="s">
        <v>128</v>
      </c>
      <c r="S5" s="171"/>
      <c r="T5" s="171"/>
      <c r="U5" s="171"/>
      <c r="V5" s="168"/>
    </row>
    <row r="6" spans="1:21" ht="30.75" customHeight="1">
      <c r="A6" s="145"/>
      <c r="B6" s="145"/>
      <c r="C6" s="145"/>
      <c r="D6" s="145"/>
      <c r="E6" s="143"/>
      <c r="F6" s="147" t="s">
        <v>99</v>
      </c>
      <c r="G6" s="145"/>
      <c r="H6" s="145"/>
      <c r="I6" s="145"/>
      <c r="J6" s="143"/>
      <c r="K6" s="144"/>
      <c r="L6" s="163"/>
      <c r="M6" s="163"/>
      <c r="N6" s="163"/>
      <c r="O6" s="163"/>
      <c r="P6" s="163"/>
      <c r="Q6" s="163"/>
      <c r="R6" s="163"/>
      <c r="S6" s="171"/>
      <c r="T6" s="171"/>
      <c r="U6" s="171"/>
    </row>
    <row r="7" spans="1:21" ht="24.75" customHeight="1">
      <c r="A7" s="148"/>
      <c r="B7" s="148"/>
      <c r="C7" s="148"/>
      <c r="D7" s="148"/>
      <c r="E7" s="148"/>
      <c r="F7" s="149">
        <v>1</v>
      </c>
      <c r="G7" s="148">
        <v>2</v>
      </c>
      <c r="H7" s="148">
        <v>3</v>
      </c>
      <c r="I7" s="148">
        <v>4</v>
      </c>
      <c r="J7" s="148">
        <v>5</v>
      </c>
      <c r="K7" s="148">
        <v>6</v>
      </c>
      <c r="L7" s="148">
        <v>7</v>
      </c>
      <c r="M7" s="148">
        <v>8</v>
      </c>
      <c r="N7" s="148">
        <v>9</v>
      </c>
      <c r="O7" s="148">
        <v>10</v>
      </c>
      <c r="P7" s="148">
        <v>11</v>
      </c>
      <c r="Q7" s="148">
        <v>12</v>
      </c>
      <c r="R7" s="148">
        <v>13</v>
      </c>
      <c r="S7" s="148">
        <v>14</v>
      </c>
      <c r="T7" s="149">
        <v>15</v>
      </c>
      <c r="U7" s="149">
        <v>16</v>
      </c>
    </row>
    <row r="8" spans="1:21" s="138" customFormat="1" ht="24.75" customHeight="1">
      <c r="A8" s="150"/>
      <c r="B8" s="150"/>
      <c r="C8" s="151"/>
      <c r="D8" s="152"/>
      <c r="E8" s="153"/>
      <c r="F8" s="154"/>
      <c r="G8" s="137" t="s">
        <v>246</v>
      </c>
      <c r="H8" s="137"/>
      <c r="I8" s="137"/>
      <c r="J8" s="137"/>
      <c r="K8" s="137"/>
      <c r="L8" s="137"/>
      <c r="M8" s="137"/>
      <c r="N8" s="164"/>
      <c r="O8" s="164"/>
      <c r="P8" s="164"/>
      <c r="Q8" s="164"/>
      <c r="R8" s="164"/>
      <c r="S8" s="172"/>
      <c r="T8" s="172"/>
      <c r="U8" s="173"/>
    </row>
    <row r="9" spans="1:21" ht="27" customHeight="1">
      <c r="A9" s="155"/>
      <c r="B9" s="155"/>
      <c r="C9" s="155"/>
      <c r="D9" s="155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74"/>
      <c r="T9" s="174"/>
      <c r="U9" s="174"/>
    </row>
    <row r="10" spans="1:21" ht="18.75" customHeight="1">
      <c r="A10" s="155"/>
      <c r="B10" s="155"/>
      <c r="C10" s="155"/>
      <c r="D10" s="155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74"/>
      <c r="T10" s="174"/>
      <c r="U10" s="174"/>
    </row>
    <row r="11" spans="1:21" ht="18.75" customHeight="1">
      <c r="A11" s="155"/>
      <c r="B11" s="155"/>
      <c r="C11" s="155"/>
      <c r="D11" s="155"/>
      <c r="E11" s="156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74"/>
      <c r="T11" s="174"/>
      <c r="U11" s="174"/>
    </row>
    <row r="12" spans="1:21" ht="18.75" customHeight="1">
      <c r="A12" s="155"/>
      <c r="B12" s="155"/>
      <c r="C12" s="155"/>
      <c r="D12" s="155"/>
      <c r="E12" s="156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74"/>
      <c r="T12" s="174"/>
      <c r="U12" s="174"/>
    </row>
    <row r="13" spans="1:21" ht="18.75" customHeight="1">
      <c r="A13" s="155"/>
      <c r="B13" s="155"/>
      <c r="C13" s="155"/>
      <c r="D13" s="155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74"/>
      <c r="T13" s="174"/>
      <c r="U13" s="175"/>
    </row>
    <row r="14" spans="1:21" ht="18.75" customHeight="1">
      <c r="A14" s="158"/>
      <c r="B14" s="158"/>
      <c r="C14" s="158"/>
      <c r="D14" s="155"/>
      <c r="E14" s="156"/>
      <c r="F14" s="157"/>
      <c r="G14" s="159"/>
      <c r="H14" s="157"/>
      <c r="I14" s="157"/>
      <c r="J14" s="157"/>
      <c r="K14" s="159"/>
      <c r="L14" s="157"/>
      <c r="M14" s="157"/>
      <c r="N14" s="157"/>
      <c r="O14" s="157"/>
      <c r="P14" s="157"/>
      <c r="Q14" s="157"/>
      <c r="R14" s="157"/>
      <c r="S14" s="174"/>
      <c r="T14" s="174"/>
      <c r="U14" s="175"/>
    </row>
    <row r="15" spans="1:21" ht="18.75" customHeight="1">
      <c r="A15" s="158"/>
      <c r="B15" s="158"/>
      <c r="C15" s="158"/>
      <c r="D15" s="158"/>
      <c r="E15" s="160"/>
      <c r="F15" s="157"/>
      <c r="G15" s="159"/>
      <c r="H15" s="159"/>
      <c r="I15" s="159"/>
      <c r="J15" s="159"/>
      <c r="K15" s="159"/>
      <c r="L15" s="159"/>
      <c r="M15" s="157"/>
      <c r="N15" s="157"/>
      <c r="O15" s="157"/>
      <c r="P15" s="157"/>
      <c r="Q15" s="157"/>
      <c r="R15" s="157"/>
      <c r="S15" s="174"/>
      <c r="T15" s="175"/>
      <c r="U15" s="175"/>
    </row>
    <row r="16" spans="1:21" ht="18.75" customHeight="1">
      <c r="A16" s="158"/>
      <c r="B16" s="158"/>
      <c r="C16" s="158"/>
      <c r="D16" s="158"/>
      <c r="E16" s="160"/>
      <c r="F16" s="157"/>
      <c r="G16" s="159"/>
      <c r="H16" s="159"/>
      <c r="I16" s="159"/>
      <c r="J16" s="159"/>
      <c r="K16" s="159"/>
      <c r="L16" s="159"/>
      <c r="M16" s="157"/>
      <c r="N16" s="157"/>
      <c r="O16" s="157"/>
      <c r="P16" s="157"/>
      <c r="Q16" s="157"/>
      <c r="R16" s="157"/>
      <c r="S16" s="175"/>
      <c r="T16" s="175"/>
      <c r="U16" s="175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8"/>
      <c r="M17" s="138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G8:M8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I16" sqref="I16"/>
    </sheetView>
  </sheetViews>
  <sheetFormatPr defaultColWidth="9.00390625" defaultRowHeight="14.25"/>
  <cols>
    <col min="1" max="1" width="3.75390625" style="0" customWidth="1"/>
    <col min="2" max="3" width="4.25390625" style="0" customWidth="1"/>
    <col min="4" max="4" width="7.25390625" style="0" customWidth="1"/>
    <col min="5" max="5" width="15.25390625" style="0" customWidth="1"/>
    <col min="6" max="6" width="10.625" style="0" customWidth="1"/>
    <col min="7" max="21" width="7.25390625" style="0" customWidth="1"/>
  </cols>
  <sheetData>
    <row r="1" spans="1:21" ht="14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103" t="s">
        <v>251</v>
      </c>
    </row>
    <row r="2" spans="1:21" ht="24.75" customHeight="1">
      <c r="A2" s="89" t="s">
        <v>252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36.75" customHeight="1">
      <c r="A3" s="90" t="s">
        <v>2</v>
      </c>
      <c r="B3" s="135"/>
      <c r="C3" s="135"/>
      <c r="D3" s="135"/>
      <c r="E3" s="135"/>
      <c r="F3" s="135"/>
      <c r="G3" s="135"/>
      <c r="H3" s="135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104" t="s">
        <v>78</v>
      </c>
      <c r="U3" s="104"/>
    </row>
    <row r="4" spans="1:21" ht="27.75" customHeight="1">
      <c r="A4" s="91" t="s">
        <v>112</v>
      </c>
      <c r="B4" s="92"/>
      <c r="C4" s="93"/>
      <c r="D4" s="94" t="s">
        <v>131</v>
      </c>
      <c r="E4" s="94" t="s">
        <v>132</v>
      </c>
      <c r="F4" s="94" t="s">
        <v>99</v>
      </c>
      <c r="G4" s="95" t="s">
        <v>133</v>
      </c>
      <c r="H4" s="95" t="s">
        <v>134</v>
      </c>
      <c r="I4" s="95" t="s">
        <v>135</v>
      </c>
      <c r="J4" s="95" t="s">
        <v>136</v>
      </c>
      <c r="K4" s="95" t="s">
        <v>137</v>
      </c>
      <c r="L4" s="95" t="s">
        <v>138</v>
      </c>
      <c r="M4" s="95" t="s">
        <v>123</v>
      </c>
      <c r="N4" s="95" t="s">
        <v>139</v>
      </c>
      <c r="O4" s="95" t="s">
        <v>121</v>
      </c>
      <c r="P4" s="95" t="s">
        <v>125</v>
      </c>
      <c r="Q4" s="95" t="s">
        <v>124</v>
      </c>
      <c r="R4" s="95" t="s">
        <v>140</v>
      </c>
      <c r="S4" s="95" t="s">
        <v>141</v>
      </c>
      <c r="T4" s="95" t="s">
        <v>142</v>
      </c>
      <c r="U4" s="95" t="s">
        <v>128</v>
      </c>
    </row>
    <row r="5" spans="1:21" ht="13.5" customHeight="1">
      <c r="A5" s="94" t="s">
        <v>100</v>
      </c>
      <c r="B5" s="94" t="s">
        <v>101</v>
      </c>
      <c r="C5" s="94" t="s">
        <v>102</v>
      </c>
      <c r="D5" s="96"/>
      <c r="E5" s="96"/>
      <c r="F5" s="96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8" customHeight="1">
      <c r="A6" s="97"/>
      <c r="B6" s="97"/>
      <c r="C6" s="97"/>
      <c r="D6" s="97"/>
      <c r="E6" s="97"/>
      <c r="F6" s="97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s="134" customFormat="1" ht="29.25" customHeight="1">
      <c r="A7" s="98"/>
      <c r="B7" s="98"/>
      <c r="C7" s="98"/>
      <c r="D7" s="98"/>
      <c r="E7" s="99"/>
      <c r="F7" s="136"/>
      <c r="G7" s="137" t="s">
        <v>246</v>
      </c>
      <c r="H7" s="137"/>
      <c r="I7" s="137"/>
      <c r="J7" s="137"/>
      <c r="K7" s="137"/>
      <c r="L7" s="137"/>
      <c r="M7" s="137"/>
      <c r="N7" s="136"/>
      <c r="O7" s="136"/>
      <c r="P7" s="136"/>
      <c r="Q7" s="136"/>
      <c r="R7" s="136"/>
      <c r="S7" s="136"/>
      <c r="T7" s="136"/>
      <c r="U7" s="136"/>
    </row>
  </sheetData>
  <sheetProtection formatCells="0" formatColumns="0" formatRows="0"/>
  <mergeCells count="26">
    <mergeCell ref="A2:U2"/>
    <mergeCell ref="A3:H3"/>
    <mergeCell ref="T3:U3"/>
    <mergeCell ref="A4:C4"/>
    <mergeCell ref="G7:M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workbookViewId="0" topLeftCell="A1">
      <selection activeCell="Y27" sqref="Y27"/>
    </sheetView>
  </sheetViews>
  <sheetFormatPr defaultColWidth="6.75390625" defaultRowHeight="12.75" customHeight="1"/>
  <cols>
    <col min="1" max="3" width="3.625" style="107" customWidth="1"/>
    <col min="4" max="4" width="6.75390625" style="107" customWidth="1"/>
    <col min="5" max="5" width="22.625" style="107" customWidth="1"/>
    <col min="6" max="6" width="9.25390625" style="107" customWidth="1"/>
    <col min="7" max="7" width="8.625" style="107" customWidth="1"/>
    <col min="8" max="10" width="7.50390625" style="107" customWidth="1"/>
    <col min="11" max="11" width="8.25390625" style="107" customWidth="1"/>
    <col min="12" max="21" width="7.50390625" style="107" customWidth="1"/>
    <col min="22" max="41" width="6.75390625" style="107" customWidth="1"/>
    <col min="42" max="42" width="6.625" style="107" customWidth="1"/>
    <col min="43" max="253" width="6.75390625" style="107" customWidth="1"/>
    <col min="254" max="256" width="6.75390625" style="108" customWidth="1"/>
  </cols>
  <sheetData>
    <row r="1" spans="22:255" ht="27" customHeight="1">
      <c r="V1" s="128" t="s">
        <v>253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IT1"/>
      <c r="IU1"/>
    </row>
    <row r="2" spans="1:255" ht="33" customHeight="1">
      <c r="A2" s="109" t="s">
        <v>254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IT2"/>
      <c r="IU2"/>
    </row>
    <row r="3" spans="1:255" ht="18.7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9"/>
      <c r="U3" s="130" t="s">
        <v>78</v>
      </c>
      <c r="V3" s="129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IT3"/>
      <c r="IU3"/>
    </row>
    <row r="4" spans="1:255" s="105" customFormat="1" ht="23.25" customHeight="1">
      <c r="A4" s="111" t="s">
        <v>112</v>
      </c>
      <c r="B4" s="111"/>
      <c r="C4" s="111"/>
      <c r="D4" s="112" t="s">
        <v>79</v>
      </c>
      <c r="E4" s="113" t="s">
        <v>98</v>
      </c>
      <c r="F4" s="112" t="s">
        <v>113</v>
      </c>
      <c r="G4" s="114" t="s">
        <v>114</v>
      </c>
      <c r="H4" s="114"/>
      <c r="I4" s="114"/>
      <c r="J4" s="114"/>
      <c r="K4" s="114" t="s">
        <v>115</v>
      </c>
      <c r="L4" s="114"/>
      <c r="M4" s="114"/>
      <c r="N4" s="114"/>
      <c r="O4" s="114"/>
      <c r="P4" s="114"/>
      <c r="Q4" s="114"/>
      <c r="R4" s="114"/>
      <c r="S4" s="115" t="s">
        <v>255</v>
      </c>
      <c r="T4" s="115"/>
      <c r="U4" s="115"/>
      <c r="V4" s="115"/>
      <c r="IT4"/>
      <c r="IU4"/>
    </row>
    <row r="5" spans="1:255" s="105" customFormat="1" ht="23.25" customHeight="1">
      <c r="A5" s="115" t="s">
        <v>100</v>
      </c>
      <c r="B5" s="112" t="s">
        <v>101</v>
      </c>
      <c r="C5" s="112" t="s">
        <v>102</v>
      </c>
      <c r="D5" s="112"/>
      <c r="E5" s="113"/>
      <c r="F5" s="112"/>
      <c r="G5" s="112" t="s">
        <v>81</v>
      </c>
      <c r="H5" s="112" t="s">
        <v>119</v>
      </c>
      <c r="I5" s="112" t="s">
        <v>120</v>
      </c>
      <c r="J5" s="112" t="s">
        <v>121</v>
      </c>
      <c r="K5" s="112" t="s">
        <v>81</v>
      </c>
      <c r="L5" s="112" t="s">
        <v>122</v>
      </c>
      <c r="M5" s="112" t="s">
        <v>123</v>
      </c>
      <c r="N5" s="112" t="s">
        <v>124</v>
      </c>
      <c r="O5" s="112" t="s">
        <v>125</v>
      </c>
      <c r="P5" s="112" t="s">
        <v>126</v>
      </c>
      <c r="Q5" s="112" t="s">
        <v>127</v>
      </c>
      <c r="R5" s="112" t="s">
        <v>128</v>
      </c>
      <c r="S5" s="115" t="s">
        <v>81</v>
      </c>
      <c r="T5" s="115" t="s">
        <v>256</v>
      </c>
      <c r="U5" s="115" t="s">
        <v>257</v>
      </c>
      <c r="V5" s="115" t="s">
        <v>258</v>
      </c>
      <c r="IT5"/>
      <c r="IU5"/>
    </row>
    <row r="6" spans="1:255" ht="31.5" customHeight="1">
      <c r="A6" s="115"/>
      <c r="B6" s="112"/>
      <c r="C6" s="112"/>
      <c r="D6" s="112"/>
      <c r="E6" s="113"/>
      <c r="F6" s="116" t="s">
        <v>99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15"/>
      <c r="U6" s="115"/>
      <c r="V6" s="115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08"/>
      <c r="IR6" s="108"/>
      <c r="IS6" s="108"/>
      <c r="IT6"/>
      <c r="IU6"/>
    </row>
    <row r="7" spans="1:255" ht="23.25" customHeight="1">
      <c r="A7" s="116"/>
      <c r="B7" s="116"/>
      <c r="C7" s="116"/>
      <c r="D7" s="116"/>
      <c r="E7" s="116"/>
      <c r="F7" s="116">
        <v>1</v>
      </c>
      <c r="G7" s="116">
        <v>2</v>
      </c>
      <c r="H7" s="116">
        <v>3</v>
      </c>
      <c r="I7" s="124">
        <v>4</v>
      </c>
      <c r="J7" s="124">
        <v>5</v>
      </c>
      <c r="K7" s="116">
        <v>6</v>
      </c>
      <c r="L7" s="116">
        <v>7</v>
      </c>
      <c r="M7" s="116">
        <v>8</v>
      </c>
      <c r="N7" s="124">
        <v>9</v>
      </c>
      <c r="O7" s="124">
        <v>10</v>
      </c>
      <c r="P7" s="116">
        <v>11</v>
      </c>
      <c r="Q7" s="116">
        <v>12</v>
      </c>
      <c r="R7" s="116">
        <v>13</v>
      </c>
      <c r="S7" s="116">
        <v>14</v>
      </c>
      <c r="T7" s="116">
        <v>15</v>
      </c>
      <c r="U7" s="116">
        <v>16</v>
      </c>
      <c r="V7" s="116">
        <v>17</v>
      </c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08"/>
      <c r="IR7" s="108"/>
      <c r="IS7" s="108"/>
      <c r="IT7"/>
      <c r="IU7"/>
    </row>
    <row r="8" spans="1:255" s="106" customFormat="1" ht="24.75" customHeight="1">
      <c r="A8" s="117"/>
      <c r="B8" s="117"/>
      <c r="C8" s="117"/>
      <c r="D8" s="117" t="s">
        <v>93</v>
      </c>
      <c r="E8" s="118" t="s">
        <v>94</v>
      </c>
      <c r="F8" s="118">
        <v>888.4</v>
      </c>
      <c r="G8" s="118">
        <v>725.4</v>
      </c>
      <c r="H8" s="118">
        <v>574.7</v>
      </c>
      <c r="I8" s="118">
        <v>42.4</v>
      </c>
      <c r="J8" s="118">
        <v>108.3</v>
      </c>
      <c r="K8" s="118">
        <v>163</v>
      </c>
      <c r="L8" s="118">
        <v>163</v>
      </c>
      <c r="M8" s="125"/>
      <c r="N8" s="125"/>
      <c r="O8" s="125"/>
      <c r="P8" s="125"/>
      <c r="Q8" s="125"/>
      <c r="R8" s="125"/>
      <c r="S8" s="125"/>
      <c r="T8" s="125"/>
      <c r="U8" s="125"/>
      <c r="V8" s="132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4"/>
      <c r="IU8" s="134"/>
    </row>
    <row r="9" spans="1:255" ht="24.75" customHeight="1">
      <c r="A9" s="119">
        <v>213</v>
      </c>
      <c r="B9" s="119"/>
      <c r="C9" s="119"/>
      <c r="D9" s="119"/>
      <c r="E9" s="120" t="s">
        <v>103</v>
      </c>
      <c r="F9" s="118">
        <v>888.4</v>
      </c>
      <c r="G9" s="118">
        <v>725.4</v>
      </c>
      <c r="H9" s="121">
        <v>574.7</v>
      </c>
      <c r="I9" s="121">
        <v>42.4</v>
      </c>
      <c r="J9" s="121">
        <v>108.3</v>
      </c>
      <c r="K9" s="118">
        <v>163</v>
      </c>
      <c r="L9" s="121">
        <v>163</v>
      </c>
      <c r="M9" s="126"/>
      <c r="N9" s="126"/>
      <c r="O9" s="126"/>
      <c r="P9" s="126"/>
      <c r="Q9" s="126"/>
      <c r="R9" s="126"/>
      <c r="S9" s="126"/>
      <c r="T9" s="126"/>
      <c r="U9" s="126"/>
      <c r="V9" s="127"/>
      <c r="IT9"/>
      <c r="IU9"/>
    </row>
    <row r="10" spans="1:255" ht="24.75" customHeight="1">
      <c r="A10" s="119">
        <v>213</v>
      </c>
      <c r="B10" s="119" t="s">
        <v>104</v>
      </c>
      <c r="C10" s="119"/>
      <c r="D10" s="119"/>
      <c r="E10" s="120" t="s">
        <v>105</v>
      </c>
      <c r="F10" s="118">
        <v>888.4</v>
      </c>
      <c r="G10" s="118">
        <v>725.4</v>
      </c>
      <c r="H10" s="121">
        <v>574.7</v>
      </c>
      <c r="I10" s="121">
        <v>42.4</v>
      </c>
      <c r="J10" s="121">
        <v>108.3</v>
      </c>
      <c r="K10" s="118">
        <v>163</v>
      </c>
      <c r="L10" s="121">
        <v>163</v>
      </c>
      <c r="M10" s="126"/>
      <c r="N10" s="126"/>
      <c r="O10" s="126"/>
      <c r="P10" s="126"/>
      <c r="Q10" s="127"/>
      <c r="R10" s="127"/>
      <c r="S10" s="127"/>
      <c r="T10" s="127"/>
      <c r="U10" s="127"/>
      <c r="V10" s="127"/>
      <c r="IT10"/>
      <c r="IU10"/>
    </row>
    <row r="11" spans="1:255" ht="24.75" customHeight="1">
      <c r="A11" s="119">
        <v>213</v>
      </c>
      <c r="B11" s="119" t="s">
        <v>104</v>
      </c>
      <c r="C11" s="119" t="s">
        <v>104</v>
      </c>
      <c r="D11" s="119"/>
      <c r="E11" s="120" t="s">
        <v>106</v>
      </c>
      <c r="F11" s="118">
        <v>725.4</v>
      </c>
      <c r="G11" s="118">
        <v>725.4</v>
      </c>
      <c r="H11" s="121">
        <v>574.7</v>
      </c>
      <c r="I11" s="121">
        <v>42.4</v>
      </c>
      <c r="J11" s="121">
        <v>108.3</v>
      </c>
      <c r="K11" s="118"/>
      <c r="L11" s="121"/>
      <c r="M11" s="126"/>
      <c r="N11" s="126"/>
      <c r="O11" s="126"/>
      <c r="P11" s="127"/>
      <c r="Q11" s="127"/>
      <c r="R11" s="127"/>
      <c r="S11" s="127"/>
      <c r="T11" s="127"/>
      <c r="U11" s="127"/>
      <c r="V11" s="127"/>
      <c r="IT11"/>
      <c r="IU11"/>
    </row>
    <row r="12" spans="1:255" ht="24.75" customHeight="1">
      <c r="A12" s="122">
        <v>213</v>
      </c>
      <c r="B12" s="122" t="s">
        <v>104</v>
      </c>
      <c r="C12" s="122" t="s">
        <v>108</v>
      </c>
      <c r="D12" s="119"/>
      <c r="E12" s="120" t="s">
        <v>109</v>
      </c>
      <c r="F12" s="118">
        <v>163</v>
      </c>
      <c r="G12" s="118"/>
      <c r="H12" s="121"/>
      <c r="I12" s="121"/>
      <c r="J12" s="121"/>
      <c r="K12" s="118">
        <v>163</v>
      </c>
      <c r="L12" s="121">
        <v>163</v>
      </c>
      <c r="M12" s="126"/>
      <c r="N12" s="126"/>
      <c r="O12" s="126"/>
      <c r="P12" s="127"/>
      <c r="Q12" s="127"/>
      <c r="R12" s="127"/>
      <c r="S12" s="127"/>
      <c r="T12" s="127"/>
      <c r="U12" s="127"/>
      <c r="V12" s="127"/>
      <c r="IT12"/>
      <c r="IU12"/>
    </row>
  </sheetData>
  <sheetProtection formatCells="0" formatColumns="0" formatRows="0"/>
  <mergeCells count="26">
    <mergeCell ref="A2:V2"/>
    <mergeCell ref="A3:I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22999999999999998" bottom="0.31" header="0.22" footer="0.39305555555555555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N9" sqref="N9"/>
    </sheetView>
  </sheetViews>
  <sheetFormatPr defaultColWidth="9.00390625" defaultRowHeight="14.25"/>
  <cols>
    <col min="1" max="1" width="3.75390625" style="0" customWidth="1"/>
    <col min="2" max="3" width="4.25390625" style="0" customWidth="1"/>
    <col min="4" max="4" width="7.25390625" style="0" customWidth="1"/>
    <col min="5" max="5" width="27.25390625" style="0" customWidth="1"/>
    <col min="6" max="6" width="10.625" style="0" customWidth="1"/>
    <col min="7" max="21" width="7.25390625" style="0" customWidth="1"/>
  </cols>
  <sheetData>
    <row r="1" spans="1:21" ht="14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103" t="s">
        <v>259</v>
      </c>
    </row>
    <row r="2" spans="1:21" ht="24.75" customHeight="1">
      <c r="A2" s="89" t="s">
        <v>260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9.5" customHeight="1">
      <c r="A3" s="90" t="s">
        <v>2</v>
      </c>
      <c r="B3" s="90"/>
      <c r="C3" s="90"/>
      <c r="D3" s="90"/>
      <c r="E3" s="90"/>
      <c r="F3" s="90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104" t="s">
        <v>78</v>
      </c>
      <c r="U3" s="104"/>
    </row>
    <row r="4" spans="1:21" ht="27.75" customHeight="1">
      <c r="A4" s="91" t="s">
        <v>112</v>
      </c>
      <c r="B4" s="92"/>
      <c r="C4" s="93"/>
      <c r="D4" s="94" t="s">
        <v>131</v>
      </c>
      <c r="E4" s="94" t="s">
        <v>132</v>
      </c>
      <c r="F4" s="94" t="s">
        <v>99</v>
      </c>
      <c r="G4" s="95" t="s">
        <v>133</v>
      </c>
      <c r="H4" s="95" t="s">
        <v>134</v>
      </c>
      <c r="I4" s="95" t="s">
        <v>135</v>
      </c>
      <c r="J4" s="95" t="s">
        <v>136</v>
      </c>
      <c r="K4" s="95" t="s">
        <v>137</v>
      </c>
      <c r="L4" s="95" t="s">
        <v>138</v>
      </c>
      <c r="M4" s="95" t="s">
        <v>123</v>
      </c>
      <c r="N4" s="95" t="s">
        <v>139</v>
      </c>
      <c r="O4" s="95" t="s">
        <v>121</v>
      </c>
      <c r="P4" s="95" t="s">
        <v>125</v>
      </c>
      <c r="Q4" s="95" t="s">
        <v>124</v>
      </c>
      <c r="R4" s="95" t="s">
        <v>140</v>
      </c>
      <c r="S4" s="95" t="s">
        <v>141</v>
      </c>
      <c r="T4" s="95" t="s">
        <v>142</v>
      </c>
      <c r="U4" s="95" t="s">
        <v>128</v>
      </c>
    </row>
    <row r="5" spans="1:21" ht="13.5" customHeight="1">
      <c r="A5" s="94" t="s">
        <v>100</v>
      </c>
      <c r="B5" s="94" t="s">
        <v>101</v>
      </c>
      <c r="C5" s="94" t="s">
        <v>102</v>
      </c>
      <c r="D5" s="96"/>
      <c r="E5" s="96"/>
      <c r="F5" s="96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8" customHeight="1">
      <c r="A6" s="97"/>
      <c r="B6" s="97"/>
      <c r="C6" s="97"/>
      <c r="D6" s="97"/>
      <c r="E6" s="97"/>
      <c r="F6" s="97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s="86" customFormat="1" ht="24.75" customHeight="1">
      <c r="A7" s="98"/>
      <c r="B7" s="98"/>
      <c r="C7" s="98"/>
      <c r="D7" s="98" t="s">
        <v>93</v>
      </c>
      <c r="E7" s="99" t="s">
        <v>94</v>
      </c>
      <c r="F7" s="100">
        <v>888.4</v>
      </c>
      <c r="G7" s="100">
        <v>574.7</v>
      </c>
      <c r="H7" s="100">
        <v>205.4</v>
      </c>
      <c r="I7" s="100"/>
      <c r="J7" s="100"/>
      <c r="K7" s="100"/>
      <c r="L7" s="100"/>
      <c r="M7" s="100"/>
      <c r="N7" s="100"/>
      <c r="O7" s="100">
        <v>108.3</v>
      </c>
      <c r="P7" s="100"/>
      <c r="Q7" s="100"/>
      <c r="R7" s="100"/>
      <c r="S7" s="100"/>
      <c r="T7" s="100"/>
      <c r="U7" s="100"/>
    </row>
    <row r="8" spans="1:21" s="87" customFormat="1" ht="24.75" customHeight="1">
      <c r="A8" s="101">
        <v>213</v>
      </c>
      <c r="B8" s="101"/>
      <c r="C8" s="101"/>
      <c r="D8" s="101"/>
      <c r="E8" s="101" t="s">
        <v>103</v>
      </c>
      <c r="F8" s="100">
        <v>888.4</v>
      </c>
      <c r="G8" s="100">
        <v>574.7</v>
      </c>
      <c r="H8" s="100">
        <v>205.4</v>
      </c>
      <c r="I8" s="100"/>
      <c r="J8" s="100"/>
      <c r="K8" s="100"/>
      <c r="L8" s="100"/>
      <c r="M8" s="100"/>
      <c r="N8" s="100"/>
      <c r="O8" s="100">
        <v>108.3</v>
      </c>
      <c r="P8" s="102"/>
      <c r="Q8" s="102"/>
      <c r="R8" s="102"/>
      <c r="S8" s="102"/>
      <c r="T8" s="102"/>
      <c r="U8" s="102"/>
    </row>
    <row r="9" spans="1:21" s="87" customFormat="1" ht="24.75" customHeight="1">
      <c r="A9" s="101">
        <v>213</v>
      </c>
      <c r="B9" s="101" t="s">
        <v>104</v>
      </c>
      <c r="C9" s="101"/>
      <c r="D9" s="101"/>
      <c r="E9" s="101" t="s">
        <v>105</v>
      </c>
      <c r="F9" s="100">
        <v>888.4</v>
      </c>
      <c r="G9" s="100">
        <v>574.7</v>
      </c>
      <c r="H9" s="100">
        <v>205.4</v>
      </c>
      <c r="I9" s="100"/>
      <c r="J9" s="100"/>
      <c r="K9" s="100"/>
      <c r="L9" s="100"/>
      <c r="M9" s="100"/>
      <c r="N9" s="100"/>
      <c r="O9" s="100">
        <v>108.3</v>
      </c>
      <c r="P9" s="102"/>
      <c r="Q9" s="102"/>
      <c r="R9" s="102"/>
      <c r="S9" s="102"/>
      <c r="T9" s="102"/>
      <c r="U9" s="102"/>
    </row>
    <row r="10" spans="1:21" s="87" customFormat="1" ht="24.75" customHeight="1">
      <c r="A10" s="101">
        <v>213</v>
      </c>
      <c r="B10" s="101" t="s">
        <v>104</v>
      </c>
      <c r="C10" s="101" t="s">
        <v>104</v>
      </c>
      <c r="D10" s="101"/>
      <c r="E10" s="101" t="s">
        <v>106</v>
      </c>
      <c r="F10" s="100">
        <v>888.4</v>
      </c>
      <c r="G10" s="100">
        <v>574.7</v>
      </c>
      <c r="H10" s="100">
        <v>205.4</v>
      </c>
      <c r="I10" s="100"/>
      <c r="J10" s="100"/>
      <c r="K10" s="100"/>
      <c r="L10" s="100"/>
      <c r="M10" s="100"/>
      <c r="N10" s="100"/>
      <c r="O10" s="100">
        <v>108.3</v>
      </c>
      <c r="P10" s="102"/>
      <c r="Q10" s="102"/>
      <c r="R10" s="102"/>
      <c r="S10" s="102"/>
      <c r="T10" s="102"/>
      <c r="U10" s="102"/>
    </row>
  </sheetData>
  <sheetProtection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3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7"/>
  <sheetViews>
    <sheetView showGridLines="0" showZeros="0" workbookViewId="0" topLeftCell="A1">
      <selection activeCell="E11" sqref="E11"/>
    </sheetView>
  </sheetViews>
  <sheetFormatPr defaultColWidth="6.75390625" defaultRowHeight="12.75" customHeight="1"/>
  <cols>
    <col min="1" max="1" width="15.50390625" style="57" customWidth="1"/>
    <col min="2" max="2" width="9.125" style="57" customWidth="1"/>
    <col min="3" max="8" width="7.75390625" style="57" customWidth="1"/>
    <col min="9" max="9" width="9.125" style="57" customWidth="1"/>
    <col min="10" max="15" width="7.75390625" style="57" customWidth="1"/>
    <col min="16" max="250" width="6.75390625" style="57" customWidth="1"/>
    <col min="251" max="16384" width="6.75390625" style="57" customWidth="1"/>
  </cols>
  <sheetData>
    <row r="1" spans="15:250" ht="12.75" customHeight="1">
      <c r="O1" s="77" t="s">
        <v>261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8" t="s">
        <v>262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21.75" customHeight="1">
      <c r="A3" s="59" t="s">
        <v>2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60"/>
      <c r="O3" s="78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1" t="s">
        <v>263</v>
      </c>
      <c r="B4" s="62" t="s">
        <v>264</v>
      </c>
      <c r="C4" s="62"/>
      <c r="D4" s="62"/>
      <c r="E4" s="62"/>
      <c r="F4" s="62"/>
      <c r="G4" s="62"/>
      <c r="H4" s="62"/>
      <c r="I4" s="79" t="s">
        <v>265</v>
      </c>
      <c r="J4" s="80"/>
      <c r="K4" s="80"/>
      <c r="L4" s="80"/>
      <c r="M4" s="80"/>
      <c r="N4" s="80"/>
      <c r="O4" s="8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1"/>
      <c r="B5" s="63" t="s">
        <v>81</v>
      </c>
      <c r="C5" s="63" t="s">
        <v>184</v>
      </c>
      <c r="D5" s="63" t="s">
        <v>266</v>
      </c>
      <c r="E5" s="64" t="s">
        <v>267</v>
      </c>
      <c r="F5" s="65" t="s">
        <v>187</v>
      </c>
      <c r="G5" s="65" t="s">
        <v>268</v>
      </c>
      <c r="H5" s="66" t="s">
        <v>189</v>
      </c>
      <c r="I5" s="68" t="s">
        <v>81</v>
      </c>
      <c r="J5" s="69" t="s">
        <v>184</v>
      </c>
      <c r="K5" s="69" t="s">
        <v>266</v>
      </c>
      <c r="L5" s="69" t="s">
        <v>267</v>
      </c>
      <c r="M5" s="69" t="s">
        <v>187</v>
      </c>
      <c r="N5" s="69" t="s">
        <v>268</v>
      </c>
      <c r="O5" s="69" t="s">
        <v>189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1"/>
      <c r="B6" s="67"/>
      <c r="C6" s="67"/>
      <c r="D6" s="67"/>
      <c r="E6" s="68"/>
      <c r="F6" s="69"/>
      <c r="G6" s="69"/>
      <c r="H6" s="70"/>
      <c r="I6" s="68"/>
      <c r="J6" s="69"/>
      <c r="K6" s="69"/>
      <c r="L6" s="69"/>
      <c r="M6" s="69"/>
      <c r="N6" s="69"/>
      <c r="O6" s="6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71"/>
      <c r="B7" s="72">
        <v>7</v>
      </c>
      <c r="C7" s="72">
        <v>8</v>
      </c>
      <c r="D7" s="72">
        <v>9</v>
      </c>
      <c r="E7" s="72">
        <v>10</v>
      </c>
      <c r="F7" s="72">
        <v>11</v>
      </c>
      <c r="G7" s="72">
        <v>12</v>
      </c>
      <c r="H7" s="72">
        <v>13</v>
      </c>
      <c r="I7" s="72">
        <v>14</v>
      </c>
      <c r="J7" s="72">
        <v>15</v>
      </c>
      <c r="K7" s="72">
        <v>16</v>
      </c>
      <c r="L7" s="72">
        <v>17</v>
      </c>
      <c r="M7" s="72">
        <v>18</v>
      </c>
      <c r="N7" s="72">
        <v>19</v>
      </c>
      <c r="O7" s="7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6" customFormat="1" ht="28.5" customHeight="1">
      <c r="A8" s="73" t="s">
        <v>94</v>
      </c>
      <c r="B8" s="74">
        <v>14.88</v>
      </c>
      <c r="C8" s="74">
        <v>14.88</v>
      </c>
      <c r="D8" s="74">
        <v>0</v>
      </c>
      <c r="E8" s="74"/>
      <c r="F8" s="74"/>
      <c r="G8" s="74"/>
      <c r="H8" s="75"/>
      <c r="I8" s="81">
        <v>13.58</v>
      </c>
      <c r="J8" s="82">
        <v>13.58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</row>
    <row r="9" spans="1:250" ht="30.75" customHeight="1">
      <c r="A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76"/>
      <c r="D10" s="76"/>
      <c r="E10" s="76"/>
      <c r="F10" s="76"/>
      <c r="G10" s="76"/>
      <c r="H10" s="76"/>
      <c r="I10" s="76"/>
      <c r="J10" s="76"/>
      <c r="L10" s="76"/>
      <c r="N10" s="85"/>
      <c r="O10" s="7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76"/>
      <c r="G11" s="76"/>
      <c r="H11" s="76"/>
      <c r="I11" s="76"/>
      <c r="K11" s="76"/>
      <c r="O11" s="7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7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7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ht="12.75" customHeight="1">
      <c r="G17" s="57" t="s">
        <v>269</v>
      </c>
    </row>
  </sheetData>
  <sheetProtection formatCells="0" formatColumns="0" formatRows="0"/>
  <mergeCells count="19">
    <mergeCell ref="A2:O2"/>
    <mergeCell ref="A3:G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G9" sqref="G9"/>
    </sheetView>
  </sheetViews>
  <sheetFormatPr defaultColWidth="6.75390625" defaultRowHeight="12.75" customHeight="1"/>
  <cols>
    <col min="1" max="1" width="8.75390625" style="32" customWidth="1"/>
    <col min="2" max="2" width="13.50390625" style="32" customWidth="1"/>
    <col min="3" max="5" width="15.125" style="32" customWidth="1"/>
    <col min="6" max="7" width="23.625" style="32" customWidth="1"/>
    <col min="8" max="9" width="20.625" style="32" customWidth="1"/>
    <col min="10" max="16384" width="6.75390625" style="32" customWidth="1"/>
  </cols>
  <sheetData>
    <row r="1" spans="1:9" ht="15.75" customHeight="1">
      <c r="A1" s="33"/>
      <c r="B1" s="33"/>
      <c r="C1" s="33"/>
      <c r="D1" s="33"/>
      <c r="E1" s="34"/>
      <c r="F1" s="33"/>
      <c r="G1" s="33"/>
      <c r="H1" s="33"/>
      <c r="I1" s="33" t="s">
        <v>270</v>
      </c>
    </row>
    <row r="2" spans="1:9" s="30" customFormat="1" ht="25.5" customHeight="1">
      <c r="A2" s="35" t="s">
        <v>271</v>
      </c>
      <c r="B2" s="35"/>
      <c r="C2" s="35"/>
      <c r="D2" s="35"/>
      <c r="E2" s="35"/>
      <c r="F2" s="35"/>
      <c r="G2" s="35"/>
      <c r="H2" s="35"/>
      <c r="I2" s="35"/>
    </row>
    <row r="3" spans="1:9" s="30" customFormat="1" ht="27" customHeight="1">
      <c r="A3" s="36" t="s">
        <v>2</v>
      </c>
      <c r="B3" s="36"/>
      <c r="C3" s="36"/>
      <c r="D3" s="36"/>
      <c r="E3" s="36"/>
      <c r="I3" s="33" t="s">
        <v>78</v>
      </c>
    </row>
    <row r="4" spans="1:9" ht="32.25" customHeight="1">
      <c r="A4" s="37" t="s">
        <v>131</v>
      </c>
      <c r="B4" s="38" t="s">
        <v>80</v>
      </c>
      <c r="C4" s="39" t="s">
        <v>272</v>
      </c>
      <c r="D4" s="40"/>
      <c r="E4" s="41"/>
      <c r="F4" s="40" t="s">
        <v>273</v>
      </c>
      <c r="G4" s="39" t="s">
        <v>274</v>
      </c>
      <c r="H4" s="39" t="s">
        <v>275</v>
      </c>
      <c r="I4" s="40"/>
    </row>
    <row r="5" spans="1:9" ht="24.75" customHeight="1">
      <c r="A5" s="37"/>
      <c r="B5" s="38"/>
      <c r="C5" s="42" t="s">
        <v>276</v>
      </c>
      <c r="D5" s="43" t="s">
        <v>114</v>
      </c>
      <c r="E5" s="44" t="s">
        <v>115</v>
      </c>
      <c r="F5" s="40"/>
      <c r="G5" s="39"/>
      <c r="H5" s="45" t="s">
        <v>277</v>
      </c>
      <c r="I5" s="55" t="s">
        <v>278</v>
      </c>
    </row>
    <row r="6" spans="1:9" ht="18.75" customHeight="1">
      <c r="A6" s="46"/>
      <c r="B6" s="46"/>
      <c r="C6" s="47"/>
      <c r="D6" s="47"/>
      <c r="E6" s="47"/>
      <c r="F6" s="46"/>
      <c r="G6" s="46"/>
      <c r="H6" s="47"/>
      <c r="I6" s="46"/>
    </row>
    <row r="7" spans="1:9" s="31" customFormat="1" ht="181.5" customHeight="1">
      <c r="A7" s="48" t="s">
        <v>93</v>
      </c>
      <c r="B7" s="49" t="s">
        <v>94</v>
      </c>
      <c r="C7" s="50" t="s">
        <v>279</v>
      </c>
      <c r="D7" s="50" t="s">
        <v>280</v>
      </c>
      <c r="E7" s="51">
        <v>163</v>
      </c>
      <c r="F7" s="51" t="s">
        <v>281</v>
      </c>
      <c r="G7" s="51" t="s">
        <v>282</v>
      </c>
      <c r="H7" s="52" t="s">
        <v>283</v>
      </c>
      <c r="I7" s="52" t="s">
        <v>284</v>
      </c>
    </row>
    <row r="8" spans="1:9" ht="49.5" customHeight="1">
      <c r="A8" s="53"/>
      <c r="B8" s="53"/>
      <c r="C8" s="53"/>
      <c r="D8" s="53"/>
      <c r="E8" s="54"/>
      <c r="F8" s="53"/>
      <c r="G8" s="53"/>
      <c r="H8" s="53"/>
      <c r="I8" s="53"/>
    </row>
    <row r="9" spans="1:9" ht="18.75" customHeight="1">
      <c r="A9" s="33"/>
      <c r="B9" s="53"/>
      <c r="C9" s="53"/>
      <c r="D9" s="53"/>
      <c r="E9" s="34"/>
      <c r="F9" s="33"/>
      <c r="G9" s="33"/>
      <c r="H9" s="53"/>
      <c r="I9" s="53"/>
    </row>
    <row r="10" spans="1:9" ht="18.75" customHeight="1">
      <c r="A10" s="33"/>
      <c r="B10" s="53"/>
      <c r="C10" s="53"/>
      <c r="D10" s="53"/>
      <c r="E10" s="54"/>
      <c r="F10" s="33"/>
      <c r="G10" s="33"/>
      <c r="H10" s="33"/>
      <c r="I10" s="33"/>
    </row>
    <row r="11" spans="1:9" ht="18.75" customHeight="1">
      <c r="A11" s="33"/>
      <c r="B11" s="53"/>
      <c r="C11" s="33"/>
      <c r="D11" s="53"/>
      <c r="E11" s="34"/>
      <c r="F11" s="33"/>
      <c r="G11" s="33"/>
      <c r="H11" s="53"/>
      <c r="I11" s="53"/>
    </row>
    <row r="12" spans="1:9" ht="18.75" customHeight="1">
      <c r="A12" s="33"/>
      <c r="B12" s="33"/>
      <c r="C12" s="53"/>
      <c r="D12" s="53"/>
      <c r="E12" s="34"/>
      <c r="F12" s="33"/>
      <c r="G12" s="33"/>
      <c r="H12" s="33"/>
      <c r="I12" s="33"/>
    </row>
    <row r="13" spans="1:9" ht="18.75" customHeight="1">
      <c r="A13" s="33"/>
      <c r="B13" s="33"/>
      <c r="C13" s="53"/>
      <c r="D13" s="53"/>
      <c r="E13" s="54"/>
      <c r="F13" s="33"/>
      <c r="G13" s="53"/>
      <c r="H13" s="53"/>
      <c r="I13" s="33"/>
    </row>
    <row r="14" spans="1:9" ht="18.75" customHeight="1">
      <c r="A14" s="33"/>
      <c r="B14" s="33"/>
      <c r="C14" s="33"/>
      <c r="D14" s="33"/>
      <c r="E14" s="34"/>
      <c r="F14" s="33"/>
      <c r="G14" s="33"/>
      <c r="H14" s="33"/>
      <c r="I14" s="33"/>
    </row>
  </sheetData>
  <sheetProtection formatCells="0" formatColumns="0" formatRows="0"/>
  <mergeCells count="8">
    <mergeCell ref="A2:I2"/>
    <mergeCell ref="A3:E3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showGridLines="0" showZeros="0" workbookViewId="0" topLeftCell="A1">
      <selection activeCell="E8" sqref="E8"/>
    </sheetView>
  </sheetViews>
  <sheetFormatPr defaultColWidth="6.75390625" defaultRowHeight="22.5" customHeight="1"/>
  <cols>
    <col min="1" max="3" width="3.25390625" style="490" customWidth="1"/>
    <col min="4" max="4" width="7.25390625" style="490" customWidth="1"/>
    <col min="5" max="5" width="21.75390625" style="490" customWidth="1"/>
    <col min="6" max="6" width="12.50390625" style="490" customWidth="1"/>
    <col min="7" max="7" width="11.625" style="490" customWidth="1"/>
    <col min="8" max="16" width="10.50390625" style="490" customWidth="1"/>
    <col min="17" max="247" width="6.75390625" style="490" customWidth="1"/>
    <col min="248" max="16384" width="6.75390625" style="491" customWidth="1"/>
  </cols>
  <sheetData>
    <row r="1" spans="2:247" ht="22.5" customHeight="1">
      <c r="B1" s="492"/>
      <c r="C1" s="492"/>
      <c r="D1" s="492"/>
      <c r="E1" s="492"/>
      <c r="G1" s="492"/>
      <c r="H1" s="492"/>
      <c r="I1" s="492"/>
      <c r="J1" s="492"/>
      <c r="K1" s="492"/>
      <c r="L1" s="492"/>
      <c r="P1" s="501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93" t="s">
        <v>96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50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94" t="s">
        <v>2</v>
      </c>
      <c r="B3" s="494"/>
      <c r="C3" s="494"/>
      <c r="D3" s="494"/>
      <c r="E3" s="494"/>
      <c r="F3" s="494"/>
      <c r="G3" s="495"/>
      <c r="H3" s="495"/>
      <c r="I3" s="495"/>
      <c r="J3" s="494"/>
      <c r="K3" s="494"/>
      <c r="L3" s="494"/>
      <c r="O3" s="502" t="s">
        <v>78</v>
      </c>
      <c r="P3" s="502"/>
      <c r="Q3" s="49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96" t="s">
        <v>97</v>
      </c>
      <c r="B4" s="496"/>
      <c r="C4" s="496"/>
      <c r="D4" s="469" t="s">
        <v>79</v>
      </c>
      <c r="E4" s="497" t="s">
        <v>98</v>
      </c>
      <c r="F4" s="469" t="s">
        <v>99</v>
      </c>
      <c r="G4" s="498" t="s">
        <v>82</v>
      </c>
      <c r="H4" s="498"/>
      <c r="I4" s="498"/>
      <c r="J4" s="469" t="s">
        <v>83</v>
      </c>
      <c r="K4" s="469" t="s">
        <v>84</v>
      </c>
      <c r="L4" s="469" t="s">
        <v>85</v>
      </c>
      <c r="M4" s="469" t="s">
        <v>86</v>
      </c>
      <c r="N4" s="469" t="s">
        <v>87</v>
      </c>
      <c r="O4" s="503" t="s">
        <v>88</v>
      </c>
      <c r="P4" s="503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69" t="s">
        <v>100</v>
      </c>
      <c r="B5" s="469" t="s">
        <v>101</v>
      </c>
      <c r="C5" s="469" t="s">
        <v>102</v>
      </c>
      <c r="D5" s="469"/>
      <c r="E5" s="497"/>
      <c r="F5" s="469"/>
      <c r="G5" s="469" t="s">
        <v>90</v>
      </c>
      <c r="H5" s="469" t="s">
        <v>91</v>
      </c>
      <c r="I5" s="469" t="s">
        <v>92</v>
      </c>
      <c r="J5" s="469"/>
      <c r="K5" s="469"/>
      <c r="L5" s="469"/>
      <c r="M5" s="469"/>
      <c r="N5" s="469"/>
      <c r="O5" s="503"/>
      <c r="P5" s="50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69"/>
      <c r="B6" s="469"/>
      <c r="C6" s="469"/>
      <c r="D6" s="469"/>
      <c r="E6" s="469"/>
      <c r="F6" s="469">
        <v>1</v>
      </c>
      <c r="G6" s="469">
        <v>2</v>
      </c>
      <c r="H6" s="469">
        <v>3</v>
      </c>
      <c r="I6" s="469">
        <v>4</v>
      </c>
      <c r="J6" s="469">
        <v>5</v>
      </c>
      <c r="K6" s="469">
        <v>6</v>
      </c>
      <c r="L6" s="469">
        <v>7</v>
      </c>
      <c r="M6" s="469">
        <v>8</v>
      </c>
      <c r="N6" s="469">
        <v>9</v>
      </c>
      <c r="O6" s="504">
        <v>10</v>
      </c>
      <c r="P6" s="505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89" customFormat="1" ht="24.75" customHeight="1">
      <c r="A7" s="290"/>
      <c r="B7" s="290"/>
      <c r="C7" s="290"/>
      <c r="D7" s="290" t="s">
        <v>93</v>
      </c>
      <c r="E7" s="291" t="s">
        <v>94</v>
      </c>
      <c r="F7" s="499">
        <f>G7+J7+K7+L7+M7+N7+O7+P7</f>
        <v>888.4</v>
      </c>
      <c r="G7" s="499">
        <f>H7+I7</f>
        <v>888.4</v>
      </c>
      <c r="H7" s="499">
        <v>888.4</v>
      </c>
      <c r="I7" s="291"/>
      <c r="J7" s="291"/>
      <c r="K7" s="291"/>
      <c r="L7" s="291"/>
      <c r="M7" s="291"/>
      <c r="N7" s="291"/>
      <c r="O7" s="291"/>
      <c r="P7" s="291"/>
      <c r="Q7" s="508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</row>
    <row r="8" spans="1:16" ht="22.5" customHeight="1">
      <c r="A8" s="293">
        <v>213</v>
      </c>
      <c r="B8" s="293"/>
      <c r="C8" s="293"/>
      <c r="D8" s="293"/>
      <c r="E8" s="293" t="s">
        <v>103</v>
      </c>
      <c r="F8" s="499">
        <f>G8+J8+K8+L8+M8+N8+O8+P8</f>
        <v>888.4</v>
      </c>
      <c r="G8" s="499">
        <f>H8+I8</f>
        <v>888.4</v>
      </c>
      <c r="H8" s="499">
        <v>888.4</v>
      </c>
      <c r="I8" s="506"/>
      <c r="J8" s="506"/>
      <c r="K8" s="506"/>
      <c r="L8" s="506"/>
      <c r="M8" s="506"/>
      <c r="N8" s="506"/>
      <c r="O8" s="506"/>
      <c r="P8" s="506"/>
    </row>
    <row r="9" spans="1:16" ht="22.5" customHeight="1">
      <c r="A9" s="293">
        <v>213</v>
      </c>
      <c r="B9" s="293" t="s">
        <v>104</v>
      </c>
      <c r="C9" s="293"/>
      <c r="D9" s="293"/>
      <c r="E9" s="293" t="s">
        <v>105</v>
      </c>
      <c r="F9" s="499">
        <f>G9+J9+K9+L9+M9+N9+O9+P9</f>
        <v>888.4</v>
      </c>
      <c r="G9" s="499">
        <f>H9+I9</f>
        <v>888.4</v>
      </c>
      <c r="H9" s="499">
        <v>888.4</v>
      </c>
      <c r="I9" s="506"/>
      <c r="J9" s="506"/>
      <c r="K9" s="506"/>
      <c r="L9" s="506"/>
      <c r="M9" s="506"/>
      <c r="N9" s="506"/>
      <c r="O9" s="506"/>
      <c r="P9" s="506"/>
    </row>
    <row r="10" spans="1:16" ht="22.5" customHeight="1">
      <c r="A10" s="293">
        <v>213</v>
      </c>
      <c r="B10" s="293" t="s">
        <v>104</v>
      </c>
      <c r="C10" s="293" t="s">
        <v>104</v>
      </c>
      <c r="D10" s="293"/>
      <c r="E10" s="293" t="s">
        <v>106</v>
      </c>
      <c r="F10" s="499">
        <f>G10+J10+K10+L10+M10+N10+O10+P10</f>
        <v>725.4</v>
      </c>
      <c r="G10" s="499">
        <f>H10+I10</f>
        <v>725.4</v>
      </c>
      <c r="H10" s="499">
        <v>725.4</v>
      </c>
      <c r="I10" s="506"/>
      <c r="J10" s="506"/>
      <c r="K10" s="506"/>
      <c r="L10" s="506"/>
      <c r="M10" s="506"/>
      <c r="N10" s="506"/>
      <c r="O10" s="506"/>
      <c r="P10" s="506"/>
    </row>
    <row r="11" spans="1:16" ht="22.5" customHeight="1">
      <c r="A11" s="293">
        <v>213</v>
      </c>
      <c r="B11" s="293" t="s">
        <v>107</v>
      </c>
      <c r="C11" s="293" t="s">
        <v>108</v>
      </c>
      <c r="D11" s="290"/>
      <c r="E11" s="293" t="s">
        <v>109</v>
      </c>
      <c r="F11" s="499">
        <f>G11+J11+K11+L11+M11+N11+O11+P11</f>
        <v>163</v>
      </c>
      <c r="G11" s="499">
        <f>H11+I11</f>
        <v>163</v>
      </c>
      <c r="H11" s="500">
        <v>163</v>
      </c>
      <c r="I11" s="506"/>
      <c r="J11" s="506"/>
      <c r="K11" s="506"/>
      <c r="L11" s="506"/>
      <c r="M11" s="506"/>
      <c r="N11" s="506"/>
      <c r="O11" s="506"/>
      <c r="P11" s="506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workbookViewId="0" topLeftCell="A1">
      <selection activeCell="B7" sqref="B7"/>
    </sheetView>
  </sheetViews>
  <sheetFormatPr defaultColWidth="6.75390625" defaultRowHeight="12.75" customHeight="1"/>
  <cols>
    <col min="1" max="1" width="8.75390625" style="3" customWidth="1"/>
    <col min="2" max="2" width="16.375" style="3" customWidth="1"/>
    <col min="3" max="3" width="13.50390625" style="3" customWidth="1"/>
    <col min="4" max="5" width="15.125" style="3" customWidth="1"/>
    <col min="6" max="6" width="14.125" style="3" customWidth="1"/>
    <col min="7" max="7" width="10.75390625" style="3" customWidth="1"/>
    <col min="8" max="8" width="17.125" style="3" customWidth="1"/>
    <col min="9" max="13" width="16.625" style="3" customWidth="1"/>
    <col min="14" max="14" width="20.625" style="3" customWidth="1"/>
    <col min="15" max="15" width="8.75390625" style="3" customWidth="1"/>
    <col min="16" max="16" width="17.125" style="3" customWidth="1"/>
    <col min="17" max="17" width="11.125" style="3" customWidth="1"/>
    <col min="18" max="18" width="11.25390625" style="3" customWidth="1"/>
    <col min="19" max="19" width="8.75390625" style="3" customWidth="1"/>
    <col min="20" max="16384" width="6.75390625" style="3" customWidth="1"/>
  </cols>
  <sheetData>
    <row r="1" spans="1:19" ht="18.7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 t="s">
        <v>285</v>
      </c>
      <c r="O1" s="4"/>
      <c r="P1"/>
      <c r="Q1"/>
      <c r="R1"/>
      <c r="S1"/>
    </row>
    <row r="2" spans="1:19" ht="18.75" customHeight="1">
      <c r="A2" s="6" t="s">
        <v>286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/>
      <c r="Q2"/>
      <c r="R2"/>
      <c r="S2"/>
    </row>
    <row r="3" spans="1:19" s="1" customFormat="1" ht="21" customHeight="1">
      <c r="A3" s="7" t="s">
        <v>2</v>
      </c>
      <c r="B3" s="7"/>
      <c r="C3" s="7"/>
      <c r="D3" s="7"/>
      <c r="E3" s="7"/>
      <c r="N3" s="4" t="s">
        <v>78</v>
      </c>
      <c r="P3" s="26"/>
      <c r="Q3" s="26"/>
      <c r="R3" s="26"/>
      <c r="S3" s="26"/>
    </row>
    <row r="4" spans="1:19" ht="32.25" customHeight="1">
      <c r="A4" s="8" t="s">
        <v>131</v>
      </c>
      <c r="B4" s="9" t="s">
        <v>80</v>
      </c>
      <c r="C4" s="10" t="s">
        <v>287</v>
      </c>
      <c r="D4" s="8" t="s">
        <v>288</v>
      </c>
      <c r="E4" s="8" t="s">
        <v>289</v>
      </c>
      <c r="F4" s="8"/>
      <c r="G4" s="8" t="s">
        <v>290</v>
      </c>
      <c r="H4" s="11" t="s">
        <v>291</v>
      </c>
      <c r="I4" s="8" t="s">
        <v>292</v>
      </c>
      <c r="J4" s="8" t="s">
        <v>293</v>
      </c>
      <c r="K4" s="8" t="s">
        <v>294</v>
      </c>
      <c r="L4" s="8" t="s">
        <v>295</v>
      </c>
      <c r="M4" s="8" t="s">
        <v>296</v>
      </c>
      <c r="N4" s="8" t="s">
        <v>297</v>
      </c>
      <c r="O4" s="4"/>
      <c r="P4"/>
      <c r="Q4"/>
      <c r="R4"/>
      <c r="S4"/>
    </row>
    <row r="5" spans="1:19" ht="24.75" customHeight="1">
      <c r="A5" s="8"/>
      <c r="B5" s="12"/>
      <c r="C5" s="10"/>
      <c r="D5" s="8"/>
      <c r="E5" s="8" t="s">
        <v>172</v>
      </c>
      <c r="F5" s="13" t="s">
        <v>298</v>
      </c>
      <c r="G5" s="8"/>
      <c r="H5" s="11"/>
      <c r="I5" s="8"/>
      <c r="J5" s="8"/>
      <c r="K5" s="8"/>
      <c r="L5" s="8"/>
      <c r="M5" s="8"/>
      <c r="N5" s="8"/>
      <c r="O5" s="4"/>
      <c r="P5"/>
      <c r="Q5"/>
      <c r="R5"/>
      <c r="S5"/>
    </row>
    <row r="6" spans="1:19" ht="20.25" customHeight="1">
      <c r="A6" s="14"/>
      <c r="B6" s="14"/>
      <c r="C6" s="14"/>
      <c r="D6" s="15"/>
      <c r="E6" s="16"/>
      <c r="F6" s="16"/>
      <c r="G6" s="15"/>
      <c r="H6" s="14"/>
      <c r="I6" s="14"/>
      <c r="J6" s="14"/>
      <c r="K6" s="15"/>
      <c r="L6" s="15"/>
      <c r="M6" s="15"/>
      <c r="N6" s="14"/>
      <c r="O6" s="4"/>
      <c r="P6"/>
      <c r="Q6"/>
      <c r="R6"/>
      <c r="S6"/>
    </row>
    <row r="7" spans="1:19" s="2" customFormat="1" ht="117.75" customHeight="1">
      <c r="A7" s="17" t="s">
        <v>93</v>
      </c>
      <c r="B7" s="18" t="s">
        <v>94</v>
      </c>
      <c r="C7" s="19" t="s">
        <v>299</v>
      </c>
      <c r="D7" s="20" t="s">
        <v>300</v>
      </c>
      <c r="E7" s="21">
        <v>118</v>
      </c>
      <c r="F7" s="22">
        <v>118</v>
      </c>
      <c r="G7" s="20" t="s">
        <v>301</v>
      </c>
      <c r="H7" s="23" t="s">
        <v>302</v>
      </c>
      <c r="I7" s="23" t="s">
        <v>303</v>
      </c>
      <c r="J7" s="23" t="s">
        <v>304</v>
      </c>
      <c r="K7" s="23" t="s">
        <v>305</v>
      </c>
      <c r="L7" s="19" t="s">
        <v>306</v>
      </c>
      <c r="M7" s="27" t="s">
        <v>307</v>
      </c>
      <c r="N7" s="27" t="s">
        <v>308</v>
      </c>
      <c r="O7" s="24"/>
      <c r="P7" s="28"/>
      <c r="Q7" s="28"/>
      <c r="R7" s="28"/>
      <c r="S7" s="28"/>
    </row>
    <row r="8" spans="1:19" ht="4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4"/>
      <c r="P8"/>
      <c r="Q8"/>
      <c r="R8"/>
      <c r="S8"/>
    </row>
    <row r="9" spans="1:19" ht="18.75" customHeight="1">
      <c r="A9" s="4"/>
      <c r="B9" s="4"/>
      <c r="C9" s="24"/>
      <c r="D9" s="24"/>
      <c r="E9" s="24"/>
      <c r="F9" s="24"/>
      <c r="G9" s="25"/>
      <c r="H9" s="24"/>
      <c r="I9" s="24"/>
      <c r="J9" s="24"/>
      <c r="K9" s="24"/>
      <c r="L9" s="24"/>
      <c r="M9" s="24"/>
      <c r="N9" s="24"/>
      <c r="O9" s="4"/>
      <c r="P9"/>
      <c r="Q9"/>
      <c r="R9"/>
      <c r="S9"/>
    </row>
    <row r="10" spans="1:19" ht="18.75" customHeight="1">
      <c r="A10" s="4"/>
      <c r="B10" s="4"/>
      <c r="C10" s="24"/>
      <c r="D10" s="24"/>
      <c r="E10" s="24"/>
      <c r="F10" s="24"/>
      <c r="G10" s="25"/>
      <c r="H10" s="4"/>
      <c r="I10" s="4"/>
      <c r="J10" s="4"/>
      <c r="K10" s="24"/>
      <c r="L10" s="4"/>
      <c r="M10" s="4"/>
      <c r="N10" s="4"/>
      <c r="O10" s="4"/>
      <c r="P10"/>
      <c r="Q10"/>
      <c r="R10"/>
      <c r="S10"/>
    </row>
    <row r="11" spans="1:19" ht="18.75" customHeight="1">
      <c r="A11" s="4"/>
      <c r="B11" s="4"/>
      <c r="C11" s="24"/>
      <c r="D11" s="24"/>
      <c r="E11" s="24"/>
      <c r="F11" s="24"/>
      <c r="G11" s="25"/>
      <c r="H11" s="4"/>
      <c r="I11" s="4"/>
      <c r="J11" s="4"/>
      <c r="K11" s="24"/>
      <c r="L11" s="4"/>
      <c r="M11" s="4"/>
      <c r="N11" s="24"/>
      <c r="O11" s="4"/>
      <c r="P11"/>
      <c r="Q11"/>
      <c r="R11"/>
      <c r="S11"/>
    </row>
    <row r="12" spans="1:19" ht="18.75" customHeight="1">
      <c r="A12" s="4"/>
      <c r="B12" s="4"/>
      <c r="C12" s="4"/>
      <c r="D12" s="24"/>
      <c r="E12" s="24"/>
      <c r="F12" s="24"/>
      <c r="G12" s="5"/>
      <c r="H12" s="4"/>
      <c r="I12" s="4"/>
      <c r="J12" s="4"/>
      <c r="K12" s="4"/>
      <c r="L12" s="4"/>
      <c r="M12" s="4"/>
      <c r="N12" s="4"/>
      <c r="O12" s="4"/>
      <c r="P12"/>
      <c r="Q12"/>
      <c r="R12"/>
      <c r="S12"/>
    </row>
    <row r="13" spans="1:19" ht="18.75" customHeight="1">
      <c r="A13" s="4"/>
      <c r="B13" s="4"/>
      <c r="C13" s="4"/>
      <c r="D13" s="4"/>
      <c r="E13" s="4"/>
      <c r="F13" s="4"/>
      <c r="G13" s="25"/>
      <c r="H13" s="4"/>
      <c r="I13" s="4"/>
      <c r="J13" s="4"/>
      <c r="K13" s="4"/>
      <c r="L13" s="4"/>
      <c r="M13" s="24"/>
      <c r="N13" s="4"/>
      <c r="O13" s="4"/>
      <c r="P13"/>
      <c r="Q13"/>
      <c r="R13"/>
      <c r="S13"/>
    </row>
    <row r="14" spans="1:19" ht="18.75" customHeight="1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9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9"/>
      <c r="M17"/>
      <c r="N17"/>
      <c r="O17"/>
      <c r="P17"/>
      <c r="Q17"/>
      <c r="R17"/>
      <c r="S17"/>
    </row>
  </sheetData>
  <sheetProtection formatCells="0" formatColumns="0" formatRows="0"/>
  <mergeCells count="15">
    <mergeCell ref="A2:N2"/>
    <mergeCell ref="A3:E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F1">
      <selection activeCell="M23" sqref="M23"/>
    </sheetView>
  </sheetViews>
  <sheetFormatPr defaultColWidth="6.75390625" defaultRowHeight="18.75" customHeight="1"/>
  <cols>
    <col min="1" max="3" width="3.50390625" style="452" customWidth="1"/>
    <col min="4" max="4" width="7.125" style="452" customWidth="1"/>
    <col min="5" max="5" width="25.625" style="453" customWidth="1"/>
    <col min="6" max="6" width="9.75390625" style="454" customWidth="1"/>
    <col min="7" max="10" width="8.50390625" style="454" customWidth="1"/>
    <col min="11" max="12" width="8.625" style="454" customWidth="1"/>
    <col min="13" max="17" width="8.00390625" style="454" customWidth="1"/>
    <col min="18" max="18" width="8.00390625" style="455" customWidth="1"/>
    <col min="19" max="21" width="8.00390625" style="456" customWidth="1"/>
    <col min="22" max="16384" width="6.75390625" style="455" customWidth="1"/>
  </cols>
  <sheetData>
    <row r="1" spans="1:21" ht="24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S1" s="477"/>
      <c r="T1" s="477"/>
      <c r="U1" s="426" t="s">
        <v>110</v>
      </c>
    </row>
    <row r="2" spans="1:21" ht="24.75" customHeight="1">
      <c r="A2" s="457" t="s">
        <v>111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</row>
    <row r="3" spans="1:21" s="450" customFormat="1" ht="24.75" customHeight="1">
      <c r="A3" s="458" t="s">
        <v>2</v>
      </c>
      <c r="B3" s="458"/>
      <c r="C3" s="458"/>
      <c r="D3" s="458"/>
      <c r="E3" s="458"/>
      <c r="F3" s="458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78"/>
      <c r="T3" s="479" t="s">
        <v>78</v>
      </c>
      <c r="U3" s="479"/>
    </row>
    <row r="4" spans="1:21" s="450" customFormat="1" ht="21.75" customHeight="1">
      <c r="A4" s="459" t="s">
        <v>112</v>
      </c>
      <c r="B4" s="459"/>
      <c r="C4" s="460"/>
      <c r="D4" s="461" t="s">
        <v>79</v>
      </c>
      <c r="E4" s="462" t="s">
        <v>98</v>
      </c>
      <c r="F4" s="463" t="s">
        <v>113</v>
      </c>
      <c r="G4" s="464" t="s">
        <v>114</v>
      </c>
      <c r="H4" s="459"/>
      <c r="I4" s="459"/>
      <c r="J4" s="460"/>
      <c r="K4" s="472" t="s">
        <v>115</v>
      </c>
      <c r="L4" s="472"/>
      <c r="M4" s="472"/>
      <c r="N4" s="472"/>
      <c r="O4" s="472"/>
      <c r="P4" s="472"/>
      <c r="Q4" s="472"/>
      <c r="R4" s="472"/>
      <c r="S4" s="480" t="s">
        <v>116</v>
      </c>
      <c r="T4" s="481" t="s">
        <v>117</v>
      </c>
      <c r="U4" s="481" t="s">
        <v>118</v>
      </c>
    </row>
    <row r="5" spans="1:21" s="450" customFormat="1" ht="21.75" customHeight="1">
      <c r="A5" s="465" t="s">
        <v>100</v>
      </c>
      <c r="B5" s="461" t="s">
        <v>101</v>
      </c>
      <c r="C5" s="461" t="s">
        <v>102</v>
      </c>
      <c r="D5" s="461"/>
      <c r="E5" s="462"/>
      <c r="F5" s="463"/>
      <c r="G5" s="461" t="s">
        <v>81</v>
      </c>
      <c r="H5" s="461" t="s">
        <v>119</v>
      </c>
      <c r="I5" s="461" t="s">
        <v>120</v>
      </c>
      <c r="J5" s="463" t="s">
        <v>121</v>
      </c>
      <c r="K5" s="473" t="s">
        <v>81</v>
      </c>
      <c r="L5" s="474" t="s">
        <v>122</v>
      </c>
      <c r="M5" s="474" t="s">
        <v>123</v>
      </c>
      <c r="N5" s="473" t="s">
        <v>124</v>
      </c>
      <c r="O5" s="475" t="s">
        <v>125</v>
      </c>
      <c r="P5" s="475" t="s">
        <v>126</v>
      </c>
      <c r="Q5" s="475" t="s">
        <v>127</v>
      </c>
      <c r="R5" s="475" t="s">
        <v>128</v>
      </c>
      <c r="S5" s="482"/>
      <c r="T5" s="483"/>
      <c r="U5" s="483"/>
    </row>
    <row r="6" spans="1:21" ht="29.25" customHeight="1">
      <c r="A6" s="465"/>
      <c r="B6" s="461"/>
      <c r="C6" s="461"/>
      <c r="D6" s="461"/>
      <c r="E6" s="118"/>
      <c r="F6" s="466" t="s">
        <v>99</v>
      </c>
      <c r="G6" s="461"/>
      <c r="H6" s="461"/>
      <c r="I6" s="461"/>
      <c r="J6" s="463"/>
      <c r="K6" s="463"/>
      <c r="L6" s="476"/>
      <c r="M6" s="476"/>
      <c r="N6" s="463"/>
      <c r="O6" s="473"/>
      <c r="P6" s="473"/>
      <c r="Q6" s="473"/>
      <c r="R6" s="473"/>
      <c r="S6" s="483"/>
      <c r="T6" s="483"/>
      <c r="U6" s="483"/>
    </row>
    <row r="7" spans="1:21" ht="24.75" customHeight="1">
      <c r="A7" s="467"/>
      <c r="B7" s="467"/>
      <c r="C7" s="467"/>
      <c r="D7" s="467"/>
      <c r="E7" s="467"/>
      <c r="F7" s="468">
        <v>1</v>
      </c>
      <c r="G7" s="467">
        <v>2</v>
      </c>
      <c r="H7" s="467">
        <v>3</v>
      </c>
      <c r="I7" s="467">
        <v>4</v>
      </c>
      <c r="J7" s="467">
        <v>5</v>
      </c>
      <c r="K7" s="467">
        <v>6</v>
      </c>
      <c r="L7" s="467">
        <v>7</v>
      </c>
      <c r="M7" s="467">
        <v>8</v>
      </c>
      <c r="N7" s="467">
        <v>9</v>
      </c>
      <c r="O7" s="467">
        <v>10</v>
      </c>
      <c r="P7" s="467">
        <v>11</v>
      </c>
      <c r="Q7" s="467">
        <v>12</v>
      </c>
      <c r="R7" s="467">
        <v>13</v>
      </c>
      <c r="S7" s="468">
        <v>14</v>
      </c>
      <c r="T7" s="468">
        <v>15</v>
      </c>
      <c r="U7" s="468">
        <v>16</v>
      </c>
    </row>
    <row r="8" spans="1:21" s="451" customFormat="1" ht="24.75" customHeight="1">
      <c r="A8" s="290"/>
      <c r="B8" s="290"/>
      <c r="C8" s="290"/>
      <c r="D8" s="290" t="s">
        <v>93</v>
      </c>
      <c r="E8" s="291" t="s">
        <v>94</v>
      </c>
      <c r="F8" s="348">
        <f>G8+K8</f>
        <v>888.4</v>
      </c>
      <c r="G8" s="348">
        <f>SUM(H8:J8)</f>
        <v>725.4</v>
      </c>
      <c r="H8" s="349">
        <v>574.7</v>
      </c>
      <c r="I8" s="349">
        <v>42.4</v>
      </c>
      <c r="J8" s="349">
        <v>108.3</v>
      </c>
      <c r="K8" s="348">
        <f>L8+M8+N8+O8+P8+Q8+R8</f>
        <v>163</v>
      </c>
      <c r="L8" s="349">
        <v>163</v>
      </c>
      <c r="M8" s="348"/>
      <c r="N8" s="348"/>
      <c r="O8" s="348"/>
      <c r="P8" s="348"/>
      <c r="Q8" s="348"/>
      <c r="R8" s="484"/>
      <c r="S8" s="484"/>
      <c r="T8" s="484"/>
      <c r="U8" s="484"/>
    </row>
    <row r="9" spans="1:21" ht="25.5" customHeight="1">
      <c r="A9" s="293">
        <v>213</v>
      </c>
      <c r="B9" s="293"/>
      <c r="C9" s="293"/>
      <c r="D9" s="293"/>
      <c r="E9" s="293" t="s">
        <v>103</v>
      </c>
      <c r="F9" s="348">
        <f>G9+K9</f>
        <v>888.4</v>
      </c>
      <c r="G9" s="348">
        <f>SUM(H9:J9)</f>
        <v>725.4</v>
      </c>
      <c r="H9" s="349">
        <v>574.7</v>
      </c>
      <c r="I9" s="349">
        <v>42.4</v>
      </c>
      <c r="J9" s="349">
        <v>108.3</v>
      </c>
      <c r="K9" s="348">
        <f>L9+M9+N9+O9+P9+Q9+R9</f>
        <v>163</v>
      </c>
      <c r="L9" s="349">
        <v>163</v>
      </c>
      <c r="M9" s="349"/>
      <c r="N9" s="349"/>
      <c r="O9" s="349"/>
      <c r="P9" s="349"/>
      <c r="Q9" s="349"/>
      <c r="R9" s="485"/>
      <c r="S9" s="486"/>
      <c r="T9" s="486"/>
      <c r="U9" s="486"/>
    </row>
    <row r="10" spans="1:21" ht="18.75" customHeight="1">
      <c r="A10" s="293">
        <v>213</v>
      </c>
      <c r="B10" s="293" t="s">
        <v>104</v>
      </c>
      <c r="C10" s="293"/>
      <c r="D10" s="293"/>
      <c r="E10" s="293" t="s">
        <v>105</v>
      </c>
      <c r="F10" s="348">
        <f>G10+K10</f>
        <v>888.4</v>
      </c>
      <c r="G10" s="348">
        <f>SUM(H10:J10)</f>
        <v>725.4</v>
      </c>
      <c r="H10" s="349">
        <v>574.7</v>
      </c>
      <c r="I10" s="349">
        <v>42.4</v>
      </c>
      <c r="J10" s="349">
        <v>108.3</v>
      </c>
      <c r="K10" s="348">
        <f>L10+M10+N10+O10+P10+Q10+R10</f>
        <v>163</v>
      </c>
      <c r="L10" s="349">
        <v>163</v>
      </c>
      <c r="M10" s="349"/>
      <c r="N10" s="349"/>
      <c r="O10" s="349"/>
      <c r="P10" s="349"/>
      <c r="Q10" s="349"/>
      <c r="R10" s="485"/>
      <c r="S10" s="486"/>
      <c r="T10" s="486"/>
      <c r="U10" s="486"/>
    </row>
    <row r="11" spans="1:21" ht="18.75" customHeight="1">
      <c r="A11" s="293">
        <v>213</v>
      </c>
      <c r="B11" s="293" t="s">
        <v>104</v>
      </c>
      <c r="C11" s="293" t="s">
        <v>104</v>
      </c>
      <c r="D11" s="293"/>
      <c r="E11" s="293" t="s">
        <v>106</v>
      </c>
      <c r="F11" s="348">
        <f>G11+K11</f>
        <v>725.4</v>
      </c>
      <c r="G11" s="348">
        <f>SUM(H11:J11)</f>
        <v>725.4</v>
      </c>
      <c r="H11" s="349">
        <v>574.7</v>
      </c>
      <c r="I11" s="349">
        <v>42.4</v>
      </c>
      <c r="J11" s="349">
        <v>108.3</v>
      </c>
      <c r="K11" s="348"/>
      <c r="L11" s="349"/>
      <c r="M11" s="349"/>
      <c r="N11" s="349"/>
      <c r="O11" s="349"/>
      <c r="P11" s="349"/>
      <c r="Q11" s="349"/>
      <c r="R11" s="485"/>
      <c r="S11" s="486"/>
      <c r="T11" s="486"/>
      <c r="U11" s="486"/>
    </row>
    <row r="12" spans="1:21" ht="18.75" customHeight="1">
      <c r="A12" s="469">
        <v>213</v>
      </c>
      <c r="B12" s="470" t="s">
        <v>104</v>
      </c>
      <c r="C12" s="470" t="s">
        <v>108</v>
      </c>
      <c r="D12" s="290"/>
      <c r="E12" s="293" t="s">
        <v>109</v>
      </c>
      <c r="F12" s="348">
        <f>G12+K12</f>
        <v>163</v>
      </c>
      <c r="G12" s="348"/>
      <c r="H12" s="349"/>
      <c r="I12" s="348"/>
      <c r="J12" s="349"/>
      <c r="K12" s="348">
        <f>L12+M12+N12+O12+P12+Q12+R12</f>
        <v>163</v>
      </c>
      <c r="L12" s="349">
        <v>163</v>
      </c>
      <c r="M12" s="349"/>
      <c r="N12" s="349"/>
      <c r="O12" s="349"/>
      <c r="P12" s="349"/>
      <c r="Q12" s="349"/>
      <c r="R12" s="485"/>
      <c r="S12" s="486"/>
      <c r="T12" s="486"/>
      <c r="U12" s="487"/>
    </row>
    <row r="13" spans="6:19" ht="18.75" customHeight="1">
      <c r="F13" s="471"/>
      <c r="O13" s="471"/>
      <c r="P13" s="471"/>
      <c r="Q13" s="471"/>
      <c r="S13" s="488"/>
    </row>
    <row r="14" spans="6:17" ht="18.75" customHeight="1">
      <c r="F14" s="471"/>
      <c r="O14" s="471"/>
      <c r="P14" s="471"/>
      <c r="Q14" s="471"/>
    </row>
    <row r="15" spans="1:22" ht="18.75" customHeight="1">
      <c r="A15"/>
      <c r="B15"/>
      <c r="C15"/>
      <c r="D15"/>
      <c r="E15"/>
      <c r="F15"/>
      <c r="O15" s="471"/>
      <c r="P15"/>
      <c r="Q15"/>
      <c r="R15"/>
      <c r="S15"/>
      <c r="T15"/>
      <c r="U15"/>
      <c r="V15"/>
    </row>
    <row r="16" spans="1:22" ht="18.75" customHeight="1">
      <c r="A16"/>
      <c r="B16"/>
      <c r="C16"/>
      <c r="D16"/>
      <c r="E16"/>
      <c r="F16"/>
      <c r="G16" s="471"/>
      <c r="P16"/>
      <c r="Q16"/>
      <c r="R16"/>
      <c r="S16"/>
      <c r="T16"/>
      <c r="U16"/>
      <c r="V16"/>
    </row>
  </sheetData>
  <sheetProtection formatCells="0" formatColumns="0" formatRows="0"/>
  <mergeCells count="24">
    <mergeCell ref="A2:U2"/>
    <mergeCell ref="A3:F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F7" sqref="F7:O10"/>
    </sheetView>
  </sheetViews>
  <sheetFormatPr defaultColWidth="9.00390625" defaultRowHeight="14.25"/>
  <cols>
    <col min="1" max="1" width="3.75390625" style="0" customWidth="1"/>
    <col min="2" max="3" width="4.25390625" style="0" customWidth="1"/>
    <col min="4" max="4" width="7.25390625" style="0" customWidth="1"/>
    <col min="5" max="5" width="29.0039062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426" t="s">
        <v>129</v>
      </c>
    </row>
    <row r="2" spans="1:21" ht="24.75" customHeight="1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19.5" customHeight="1">
      <c r="A3" s="90" t="s">
        <v>2</v>
      </c>
      <c r="B3" s="90"/>
      <c r="C3" s="90"/>
      <c r="D3" s="90"/>
      <c r="E3" s="90"/>
      <c r="F3" s="90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402" t="s">
        <v>78</v>
      </c>
      <c r="U3" s="402"/>
    </row>
    <row r="4" spans="1:21" ht="27.75" customHeight="1">
      <c r="A4" s="91" t="s">
        <v>112</v>
      </c>
      <c r="B4" s="92"/>
      <c r="C4" s="93"/>
      <c r="D4" s="94" t="s">
        <v>131</v>
      </c>
      <c r="E4" s="94" t="s">
        <v>132</v>
      </c>
      <c r="F4" s="94" t="s">
        <v>99</v>
      </c>
      <c r="G4" s="95" t="s">
        <v>133</v>
      </c>
      <c r="H4" s="95" t="s">
        <v>134</v>
      </c>
      <c r="I4" s="95" t="s">
        <v>135</v>
      </c>
      <c r="J4" s="95" t="s">
        <v>136</v>
      </c>
      <c r="K4" s="95" t="s">
        <v>137</v>
      </c>
      <c r="L4" s="95" t="s">
        <v>138</v>
      </c>
      <c r="M4" s="95" t="s">
        <v>123</v>
      </c>
      <c r="N4" s="95" t="s">
        <v>139</v>
      </c>
      <c r="O4" s="95" t="s">
        <v>121</v>
      </c>
      <c r="P4" s="95" t="s">
        <v>125</v>
      </c>
      <c r="Q4" s="95" t="s">
        <v>124</v>
      </c>
      <c r="R4" s="95" t="s">
        <v>140</v>
      </c>
      <c r="S4" s="95" t="s">
        <v>141</v>
      </c>
      <c r="T4" s="95" t="s">
        <v>142</v>
      </c>
      <c r="U4" s="95" t="s">
        <v>128</v>
      </c>
    </row>
    <row r="5" spans="1:21" ht="13.5" customHeight="1">
      <c r="A5" s="94" t="s">
        <v>100</v>
      </c>
      <c r="B5" s="94" t="s">
        <v>101</v>
      </c>
      <c r="C5" s="94" t="s">
        <v>102</v>
      </c>
      <c r="D5" s="96"/>
      <c r="E5" s="96"/>
      <c r="F5" s="96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</row>
    <row r="6" spans="1:21" ht="18" customHeight="1">
      <c r="A6" s="97"/>
      <c r="B6" s="97"/>
      <c r="C6" s="97"/>
      <c r="D6" s="97"/>
      <c r="E6" s="97"/>
      <c r="F6" s="97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s="445" customFormat="1" ht="30" customHeight="1">
      <c r="A7" s="290"/>
      <c r="B7" s="290"/>
      <c r="C7" s="290"/>
      <c r="D7" s="290" t="s">
        <v>93</v>
      </c>
      <c r="E7" s="291" t="s">
        <v>94</v>
      </c>
      <c r="F7" s="378">
        <f>SUM(G7:U7)</f>
        <v>888.4</v>
      </c>
      <c r="G7" s="447">
        <v>574.7</v>
      </c>
      <c r="H7" s="377">
        <v>205.4</v>
      </c>
      <c r="I7" s="377"/>
      <c r="J7" s="448"/>
      <c r="K7" s="448"/>
      <c r="L7" s="448"/>
      <c r="M7" s="448"/>
      <c r="N7" s="448"/>
      <c r="O7" s="448">
        <v>108.3</v>
      </c>
      <c r="P7" s="244"/>
      <c r="Q7" s="244"/>
      <c r="R7" s="244"/>
      <c r="S7" s="244"/>
      <c r="T7" s="244"/>
      <c r="U7" s="244"/>
    </row>
    <row r="8" spans="1:21" s="446" customFormat="1" ht="30" customHeight="1">
      <c r="A8" s="293">
        <v>213</v>
      </c>
      <c r="B8" s="293"/>
      <c r="C8" s="293"/>
      <c r="D8" s="293"/>
      <c r="E8" s="293" t="s">
        <v>103</v>
      </c>
      <c r="F8" s="378">
        <f>SUM(G8:U8)</f>
        <v>888.4</v>
      </c>
      <c r="G8" s="447">
        <v>574.7</v>
      </c>
      <c r="H8" s="377">
        <v>205.4</v>
      </c>
      <c r="I8" s="377"/>
      <c r="J8" s="448"/>
      <c r="K8" s="448"/>
      <c r="L8" s="448"/>
      <c r="M8" s="448"/>
      <c r="N8" s="448"/>
      <c r="O8" s="448">
        <v>108.3</v>
      </c>
      <c r="P8" s="449"/>
      <c r="Q8" s="449"/>
      <c r="R8" s="449"/>
      <c r="S8" s="449"/>
      <c r="T8" s="449"/>
      <c r="U8" s="449"/>
    </row>
    <row r="9" spans="1:21" s="446" customFormat="1" ht="30" customHeight="1">
      <c r="A9" s="293">
        <v>213</v>
      </c>
      <c r="B9" s="293" t="s">
        <v>104</v>
      </c>
      <c r="C9" s="293"/>
      <c r="D9" s="293"/>
      <c r="E9" s="293" t="s">
        <v>105</v>
      </c>
      <c r="F9" s="378">
        <f>SUM(G9:U9)</f>
        <v>888.4</v>
      </c>
      <c r="G9" s="447">
        <v>574.7</v>
      </c>
      <c r="H9" s="377">
        <v>205.4</v>
      </c>
      <c r="I9" s="377"/>
      <c r="J9" s="448"/>
      <c r="K9" s="448"/>
      <c r="L9" s="448"/>
      <c r="M9" s="448"/>
      <c r="N9" s="448"/>
      <c r="O9" s="448">
        <v>108.3</v>
      </c>
      <c r="P9" s="449"/>
      <c r="Q9" s="449"/>
      <c r="R9" s="449"/>
      <c r="S9" s="449"/>
      <c r="T9" s="449"/>
      <c r="U9" s="449"/>
    </row>
    <row r="10" spans="1:21" s="446" customFormat="1" ht="30" customHeight="1">
      <c r="A10" s="293">
        <v>213</v>
      </c>
      <c r="B10" s="293" t="s">
        <v>104</v>
      </c>
      <c r="C10" s="293" t="s">
        <v>104</v>
      </c>
      <c r="D10" s="293"/>
      <c r="E10" s="293" t="s">
        <v>106</v>
      </c>
      <c r="F10" s="378">
        <f>SUM(G10:U10)</f>
        <v>888.4</v>
      </c>
      <c r="G10" s="447">
        <v>574.7</v>
      </c>
      <c r="H10" s="377">
        <v>205.4</v>
      </c>
      <c r="I10" s="377"/>
      <c r="J10" s="448"/>
      <c r="K10" s="448"/>
      <c r="L10" s="448"/>
      <c r="M10" s="448"/>
      <c r="N10" s="448"/>
      <c r="O10" s="448">
        <v>108.3</v>
      </c>
      <c r="P10" s="449"/>
      <c r="Q10" s="449"/>
      <c r="R10" s="449"/>
      <c r="S10" s="449"/>
      <c r="T10" s="449"/>
      <c r="U10" s="449"/>
    </row>
  </sheetData>
  <sheetProtection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M16" sqref="M16"/>
    </sheetView>
  </sheetViews>
  <sheetFormatPr defaultColWidth="6.75390625" defaultRowHeight="22.5" customHeight="1"/>
  <cols>
    <col min="1" max="3" width="3.625" style="427" customWidth="1"/>
    <col min="4" max="4" width="7.25390625" style="427" customWidth="1"/>
    <col min="5" max="5" width="26.125" style="427" customWidth="1"/>
    <col min="6" max="6" width="9.00390625" style="427" customWidth="1"/>
    <col min="7" max="7" width="8.50390625" style="427" customWidth="1"/>
    <col min="8" max="12" width="7.50390625" style="427" customWidth="1"/>
    <col min="13" max="13" width="7.50390625" style="428" customWidth="1"/>
    <col min="14" max="14" width="8.50390625" style="427" customWidth="1"/>
    <col min="15" max="23" width="7.50390625" style="427" customWidth="1"/>
    <col min="24" max="24" width="8.125" style="427" customWidth="1"/>
    <col min="25" max="27" width="7.50390625" style="427" customWidth="1"/>
    <col min="28" max="16384" width="6.75390625" style="427" customWidth="1"/>
  </cols>
  <sheetData>
    <row r="1" spans="2:28" ht="22.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AA1" s="440" t="s">
        <v>143</v>
      </c>
      <c r="AB1" s="441"/>
    </row>
    <row r="2" spans="1:27" ht="22.5" customHeight="1">
      <c r="A2" s="430" t="s">
        <v>144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</row>
    <row r="3" spans="1:28" ht="22.5" customHeight="1">
      <c r="A3" s="431" t="s">
        <v>2</v>
      </c>
      <c r="B3" s="431"/>
      <c r="C3" s="431"/>
      <c r="D3" s="431"/>
      <c r="E3" s="431"/>
      <c r="F3" s="432"/>
      <c r="G3" s="432"/>
      <c r="H3" s="432"/>
      <c r="I3" s="431"/>
      <c r="J3" s="431"/>
      <c r="K3" s="431"/>
      <c r="L3" s="431"/>
      <c r="M3" s="431"/>
      <c r="N3" s="431"/>
      <c r="O3" s="431"/>
      <c r="P3" s="431"/>
      <c r="Q3" s="431"/>
      <c r="R3" s="432"/>
      <c r="S3" s="432"/>
      <c r="T3" s="432"/>
      <c r="U3" s="432"/>
      <c r="V3" s="432"/>
      <c r="W3" s="432"/>
      <c r="Z3" s="442" t="s">
        <v>78</v>
      </c>
      <c r="AA3" s="442"/>
      <c r="AB3" s="443"/>
    </row>
    <row r="4" spans="1:27" ht="27" customHeight="1">
      <c r="A4" s="433" t="s">
        <v>97</v>
      </c>
      <c r="B4" s="433"/>
      <c r="C4" s="433"/>
      <c r="D4" s="434" t="s">
        <v>79</v>
      </c>
      <c r="E4" s="434" t="s">
        <v>98</v>
      </c>
      <c r="F4" s="434" t="s">
        <v>99</v>
      </c>
      <c r="G4" s="435" t="s">
        <v>145</v>
      </c>
      <c r="H4" s="435"/>
      <c r="I4" s="435"/>
      <c r="J4" s="435"/>
      <c r="K4" s="435"/>
      <c r="L4" s="435"/>
      <c r="M4" s="435"/>
      <c r="N4" s="435"/>
      <c r="O4" s="435" t="s">
        <v>146</v>
      </c>
      <c r="P4" s="435"/>
      <c r="Q4" s="435"/>
      <c r="R4" s="435"/>
      <c r="S4" s="435"/>
      <c r="T4" s="435"/>
      <c r="U4" s="435"/>
      <c r="V4" s="435"/>
      <c r="W4" s="313" t="s">
        <v>147</v>
      </c>
      <c r="X4" s="434" t="s">
        <v>148</v>
      </c>
      <c r="Y4" s="434"/>
      <c r="Z4" s="434"/>
      <c r="AA4" s="434"/>
    </row>
    <row r="5" spans="1:27" ht="27" customHeight="1">
      <c r="A5" s="434" t="s">
        <v>100</v>
      </c>
      <c r="B5" s="434" t="s">
        <v>101</v>
      </c>
      <c r="C5" s="434" t="s">
        <v>102</v>
      </c>
      <c r="D5" s="434"/>
      <c r="E5" s="434"/>
      <c r="F5" s="434"/>
      <c r="G5" s="434" t="s">
        <v>81</v>
      </c>
      <c r="H5" s="434" t="s">
        <v>149</v>
      </c>
      <c r="I5" s="434" t="s">
        <v>150</v>
      </c>
      <c r="J5" s="434" t="s">
        <v>151</v>
      </c>
      <c r="K5" s="434" t="s">
        <v>152</v>
      </c>
      <c r="L5" s="309" t="s">
        <v>153</v>
      </c>
      <c r="M5" s="434" t="s">
        <v>154</v>
      </c>
      <c r="N5" s="434" t="s">
        <v>155</v>
      </c>
      <c r="O5" s="434" t="s">
        <v>81</v>
      </c>
      <c r="P5" s="434" t="s">
        <v>156</v>
      </c>
      <c r="Q5" s="434" t="s">
        <v>157</v>
      </c>
      <c r="R5" s="434" t="s">
        <v>158</v>
      </c>
      <c r="S5" s="309" t="s">
        <v>159</v>
      </c>
      <c r="T5" s="434" t="s">
        <v>160</v>
      </c>
      <c r="U5" s="434" t="s">
        <v>161</v>
      </c>
      <c r="V5" s="434" t="s">
        <v>162</v>
      </c>
      <c r="W5" s="314"/>
      <c r="X5" s="434" t="s">
        <v>81</v>
      </c>
      <c r="Y5" s="434" t="s">
        <v>163</v>
      </c>
      <c r="Z5" s="434" t="s">
        <v>164</v>
      </c>
      <c r="AA5" s="434" t="s">
        <v>148</v>
      </c>
    </row>
    <row r="6" spans="1:27" ht="27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309"/>
      <c r="M6" s="434"/>
      <c r="N6" s="434"/>
      <c r="O6" s="434"/>
      <c r="P6" s="434"/>
      <c r="Q6" s="434"/>
      <c r="R6" s="434"/>
      <c r="S6" s="309"/>
      <c r="T6" s="434"/>
      <c r="U6" s="434"/>
      <c r="V6" s="434"/>
      <c r="W6" s="315"/>
      <c r="X6" s="434"/>
      <c r="Y6" s="434"/>
      <c r="Z6" s="434"/>
      <c r="AA6" s="434"/>
    </row>
    <row r="7" spans="1:27" ht="22.5" customHeight="1">
      <c r="A7" s="433"/>
      <c r="B7" s="433"/>
      <c r="C7" s="433"/>
      <c r="D7" s="433"/>
      <c r="E7" s="433"/>
      <c r="F7" s="433">
        <v>1</v>
      </c>
      <c r="G7" s="433">
        <v>2</v>
      </c>
      <c r="H7" s="433">
        <v>3</v>
      </c>
      <c r="I7" s="433">
        <v>4</v>
      </c>
      <c r="J7" s="433">
        <v>5</v>
      </c>
      <c r="K7" s="433">
        <v>6</v>
      </c>
      <c r="L7" s="433">
        <v>7</v>
      </c>
      <c r="M7" s="433">
        <v>8</v>
      </c>
      <c r="N7" s="433">
        <v>9</v>
      </c>
      <c r="O7" s="433">
        <v>10</v>
      </c>
      <c r="P7" s="433">
        <v>11</v>
      </c>
      <c r="Q7" s="433">
        <v>12</v>
      </c>
      <c r="R7" s="433">
        <v>13</v>
      </c>
      <c r="S7" s="433">
        <v>14</v>
      </c>
      <c r="T7" s="433">
        <v>15</v>
      </c>
      <c r="U7" s="433">
        <v>16</v>
      </c>
      <c r="V7" s="433">
        <v>17</v>
      </c>
      <c r="W7" s="433">
        <v>18</v>
      </c>
      <c r="X7" s="433">
        <v>19</v>
      </c>
      <c r="Y7" s="433">
        <v>20</v>
      </c>
      <c r="Z7" s="433">
        <v>21</v>
      </c>
      <c r="AA7" s="433">
        <v>22</v>
      </c>
    </row>
    <row r="8" spans="1:256" s="134" customFormat="1" ht="24" customHeight="1">
      <c r="A8" s="290"/>
      <c r="B8" s="290"/>
      <c r="C8" s="290"/>
      <c r="D8" s="290" t="s">
        <v>93</v>
      </c>
      <c r="E8" s="291" t="s">
        <v>94</v>
      </c>
      <c r="F8" s="436">
        <f>G8+O8+W8+X8</f>
        <v>574.7</v>
      </c>
      <c r="G8" s="436">
        <f>SUM(H8:N8)</f>
        <v>340.1</v>
      </c>
      <c r="H8" s="437">
        <v>225.9</v>
      </c>
      <c r="I8" s="437"/>
      <c r="J8" s="437">
        <v>114.2</v>
      </c>
      <c r="K8" s="437"/>
      <c r="L8" s="437"/>
      <c r="M8" s="439"/>
      <c r="N8" s="437"/>
      <c r="O8" s="436">
        <f>SUM(P8:V8)</f>
        <v>82.5</v>
      </c>
      <c r="P8" s="437">
        <v>51.7</v>
      </c>
      <c r="Q8" s="437">
        <v>24.2</v>
      </c>
      <c r="R8" s="437">
        <v>3.3</v>
      </c>
      <c r="S8" s="437"/>
      <c r="T8" s="437">
        <v>3.3</v>
      </c>
      <c r="U8" s="437"/>
      <c r="V8" s="437"/>
      <c r="W8" s="437">
        <v>38.7</v>
      </c>
      <c r="X8" s="437">
        <f>SUM(Y8:AA8)</f>
        <v>113.4</v>
      </c>
      <c r="Y8" s="437">
        <v>113.4</v>
      </c>
      <c r="Z8" s="436"/>
      <c r="AA8" s="436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  <c r="BL8" s="444"/>
      <c r="BM8" s="444"/>
      <c r="BN8" s="444"/>
      <c r="BO8" s="444"/>
      <c r="BP8" s="444"/>
      <c r="BQ8" s="444"/>
      <c r="BR8" s="444"/>
      <c r="BS8" s="444"/>
      <c r="BT8" s="444"/>
      <c r="BU8" s="444"/>
      <c r="BV8" s="444"/>
      <c r="BW8" s="444"/>
      <c r="BX8" s="444"/>
      <c r="BY8" s="444"/>
      <c r="BZ8" s="444"/>
      <c r="CA8" s="444"/>
      <c r="CB8" s="444"/>
      <c r="CC8" s="444"/>
      <c r="CD8" s="444"/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444"/>
      <c r="DJ8" s="444"/>
      <c r="DK8" s="444"/>
      <c r="DL8" s="444"/>
      <c r="DM8" s="444"/>
      <c r="DN8" s="444"/>
      <c r="DO8" s="444"/>
      <c r="DP8" s="444"/>
      <c r="DQ8" s="444"/>
      <c r="DR8" s="444"/>
      <c r="DS8" s="444"/>
      <c r="DT8" s="444"/>
      <c r="DU8" s="444"/>
      <c r="DV8" s="444"/>
      <c r="DW8" s="444"/>
      <c r="DX8" s="444"/>
      <c r="DY8" s="444"/>
      <c r="DZ8" s="444"/>
      <c r="EA8" s="444"/>
      <c r="EB8" s="444"/>
      <c r="EC8" s="444"/>
      <c r="ED8" s="444"/>
      <c r="EE8" s="444"/>
      <c r="EF8" s="444"/>
      <c r="EG8" s="444"/>
      <c r="EH8" s="444"/>
      <c r="EI8" s="444"/>
      <c r="EJ8" s="444"/>
      <c r="EK8" s="444"/>
      <c r="EL8" s="444"/>
      <c r="EM8" s="444"/>
      <c r="EN8" s="444"/>
      <c r="EO8" s="444"/>
      <c r="EP8" s="444"/>
      <c r="EQ8" s="444"/>
      <c r="ER8" s="444"/>
      <c r="ES8" s="444"/>
      <c r="ET8" s="444"/>
      <c r="EU8" s="444"/>
      <c r="EV8" s="444"/>
      <c r="EW8" s="444"/>
      <c r="EX8" s="444"/>
      <c r="EY8" s="444"/>
      <c r="EZ8" s="444"/>
      <c r="FA8" s="444"/>
      <c r="FB8" s="444"/>
      <c r="FC8" s="444"/>
      <c r="FD8" s="444"/>
      <c r="FE8" s="444"/>
      <c r="FF8" s="444"/>
      <c r="FG8" s="444"/>
      <c r="FH8" s="444"/>
      <c r="FI8" s="444"/>
      <c r="FJ8" s="444"/>
      <c r="FK8" s="444"/>
      <c r="FL8" s="444"/>
      <c r="FM8" s="444"/>
      <c r="FN8" s="444"/>
      <c r="FO8" s="444"/>
      <c r="FP8" s="444"/>
      <c r="FQ8" s="444"/>
      <c r="FR8" s="444"/>
      <c r="FS8" s="444"/>
      <c r="FT8" s="444"/>
      <c r="FU8" s="444"/>
      <c r="FV8" s="444"/>
      <c r="FW8" s="444"/>
      <c r="FX8" s="444"/>
      <c r="FY8" s="444"/>
      <c r="FZ8" s="444"/>
      <c r="GA8" s="444"/>
      <c r="GB8" s="444"/>
      <c r="GC8" s="444"/>
      <c r="GD8" s="444"/>
      <c r="GE8" s="444"/>
      <c r="GF8" s="444"/>
      <c r="GG8" s="444"/>
      <c r="GH8" s="444"/>
      <c r="GI8" s="444"/>
      <c r="GJ8" s="444"/>
      <c r="GK8" s="444"/>
      <c r="GL8" s="444"/>
      <c r="GM8" s="444"/>
      <c r="GN8" s="444"/>
      <c r="GO8" s="444"/>
      <c r="GP8" s="444"/>
      <c r="GQ8" s="444"/>
      <c r="GR8" s="444"/>
      <c r="GS8" s="444"/>
      <c r="GT8" s="444"/>
      <c r="GU8" s="444"/>
      <c r="GV8" s="444"/>
      <c r="GW8" s="444"/>
      <c r="GX8" s="444"/>
      <c r="GY8" s="444"/>
      <c r="GZ8" s="444"/>
      <c r="HA8" s="444"/>
      <c r="HB8" s="444"/>
      <c r="HC8" s="444"/>
      <c r="HD8" s="444"/>
      <c r="HE8" s="444"/>
      <c r="HF8" s="444"/>
      <c r="HG8" s="444"/>
      <c r="HH8" s="444"/>
      <c r="HI8" s="444"/>
      <c r="HJ8" s="444"/>
      <c r="HK8" s="444"/>
      <c r="HL8" s="444"/>
      <c r="HM8" s="444"/>
      <c r="HN8" s="444"/>
      <c r="HO8" s="444"/>
      <c r="HP8" s="444"/>
      <c r="HQ8" s="444"/>
      <c r="HR8" s="444"/>
      <c r="HS8" s="444"/>
      <c r="HT8" s="444"/>
      <c r="HU8" s="444"/>
      <c r="HV8" s="444"/>
      <c r="HW8" s="444"/>
      <c r="HX8" s="444"/>
      <c r="HY8" s="444"/>
      <c r="HZ8" s="444"/>
      <c r="IA8" s="444"/>
      <c r="IB8" s="444"/>
      <c r="IC8" s="444"/>
      <c r="ID8" s="444"/>
      <c r="IE8" s="444"/>
      <c r="IF8" s="444"/>
      <c r="IG8" s="444"/>
      <c r="IH8" s="444"/>
      <c r="II8" s="444"/>
      <c r="IJ8" s="444"/>
      <c r="IK8" s="444"/>
      <c r="IL8" s="444"/>
      <c r="IM8" s="444"/>
      <c r="IN8" s="444"/>
      <c r="IO8" s="444"/>
      <c r="IP8" s="444"/>
      <c r="IQ8" s="444"/>
      <c r="IR8" s="444"/>
      <c r="IS8" s="444"/>
      <c r="IT8" s="444"/>
      <c r="IU8" s="444"/>
      <c r="IV8" s="444"/>
    </row>
    <row r="9" spans="1:28" ht="22.5" customHeight="1">
      <c r="A9" s="293">
        <v>213</v>
      </c>
      <c r="B9" s="293"/>
      <c r="C9" s="293"/>
      <c r="D9" s="293"/>
      <c r="E9" s="293" t="s">
        <v>103</v>
      </c>
      <c r="F9" s="436">
        <f>G9+O9+W9+X9</f>
        <v>574.7</v>
      </c>
      <c r="G9" s="436">
        <f>SUM(H9:N9)</f>
        <v>340.1</v>
      </c>
      <c r="H9" s="437">
        <v>225.9</v>
      </c>
      <c r="I9" s="437"/>
      <c r="J9" s="437">
        <v>114.2</v>
      </c>
      <c r="K9" s="437"/>
      <c r="L9" s="437"/>
      <c r="M9" s="439"/>
      <c r="N9" s="437"/>
      <c r="O9" s="436">
        <f>SUM(P9:V9)</f>
        <v>82.5</v>
      </c>
      <c r="P9" s="437">
        <v>51.7</v>
      </c>
      <c r="Q9" s="437">
        <v>24.2</v>
      </c>
      <c r="R9" s="437">
        <v>3.3</v>
      </c>
      <c r="S9" s="437"/>
      <c r="T9" s="437">
        <v>3.3</v>
      </c>
      <c r="U9" s="437"/>
      <c r="V9" s="437"/>
      <c r="W9" s="437">
        <v>38.7</v>
      </c>
      <c r="X9" s="437">
        <f>SUM(Y9:AA9)</f>
        <v>113.4</v>
      </c>
      <c r="Y9" s="437">
        <v>113.4</v>
      </c>
      <c r="Z9" s="437"/>
      <c r="AA9" s="437"/>
      <c r="AB9" s="438"/>
    </row>
    <row r="10" spans="1:28" ht="22.5" customHeight="1">
      <c r="A10" s="293">
        <v>213</v>
      </c>
      <c r="B10" s="293" t="s">
        <v>104</v>
      </c>
      <c r="C10" s="293"/>
      <c r="D10" s="293"/>
      <c r="E10" s="293" t="s">
        <v>105</v>
      </c>
      <c r="F10" s="436">
        <f>G10+O10+W10+X10</f>
        <v>574.7</v>
      </c>
      <c r="G10" s="436">
        <f>SUM(H10:N10)</f>
        <v>340.1</v>
      </c>
      <c r="H10" s="437">
        <v>225.9</v>
      </c>
      <c r="I10" s="437"/>
      <c r="J10" s="437">
        <v>114.2</v>
      </c>
      <c r="K10" s="437"/>
      <c r="L10" s="437"/>
      <c r="M10" s="439"/>
      <c r="N10" s="437"/>
      <c r="O10" s="436">
        <f>SUM(P10:V10)</f>
        <v>82.5</v>
      </c>
      <c r="P10" s="437">
        <v>51.7</v>
      </c>
      <c r="Q10" s="437">
        <v>24.2</v>
      </c>
      <c r="R10" s="437">
        <v>3.3</v>
      </c>
      <c r="S10" s="437"/>
      <c r="T10" s="437">
        <v>3.3</v>
      </c>
      <c r="U10" s="437"/>
      <c r="V10" s="437"/>
      <c r="W10" s="437">
        <v>38.7</v>
      </c>
      <c r="X10" s="437">
        <f>SUM(Y10:AA10)</f>
        <v>113.4</v>
      </c>
      <c r="Y10" s="437">
        <v>113.4</v>
      </c>
      <c r="Z10" s="437"/>
      <c r="AA10" s="437"/>
      <c r="AB10" s="438"/>
    </row>
    <row r="11" spans="1:27" ht="22.5" customHeight="1">
      <c r="A11" s="293">
        <v>213</v>
      </c>
      <c r="B11" s="293" t="s">
        <v>104</v>
      </c>
      <c r="C11" s="293" t="s">
        <v>104</v>
      </c>
      <c r="D11" s="293"/>
      <c r="E11" s="293" t="s">
        <v>106</v>
      </c>
      <c r="F11" s="436">
        <f>G11+O11+W11+X11</f>
        <v>574.7</v>
      </c>
      <c r="G11" s="436">
        <f>SUM(H11:N11)</f>
        <v>340.1</v>
      </c>
      <c r="H11" s="437">
        <v>225.9</v>
      </c>
      <c r="I11" s="437"/>
      <c r="J11" s="437">
        <v>114.2</v>
      </c>
      <c r="K11" s="437"/>
      <c r="L11" s="437"/>
      <c r="M11" s="439"/>
      <c r="N11" s="437"/>
      <c r="O11" s="436">
        <f>SUM(P11:V11)</f>
        <v>82.5</v>
      </c>
      <c r="P11" s="437">
        <v>51.7</v>
      </c>
      <c r="Q11" s="437">
        <v>24.2</v>
      </c>
      <c r="R11" s="437">
        <v>3.3</v>
      </c>
      <c r="S11" s="437"/>
      <c r="T11" s="437">
        <v>3.3</v>
      </c>
      <c r="U11" s="437"/>
      <c r="V11" s="437"/>
      <c r="W11" s="437">
        <v>38.7</v>
      </c>
      <c r="X11" s="437">
        <f>SUM(Y11:AA11)</f>
        <v>113.4</v>
      </c>
      <c r="Y11" s="437">
        <v>113.4</v>
      </c>
      <c r="Z11" s="437"/>
      <c r="AA11" s="437"/>
    </row>
    <row r="12" spans="1:25" ht="22.5" customHeight="1">
      <c r="A12" s="438"/>
      <c r="B12" s="438"/>
      <c r="C12" s="438"/>
      <c r="D12" s="438"/>
      <c r="E12" s="438"/>
      <c r="F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</row>
    <row r="13" spans="15:24" ht="22.5" customHeight="1">
      <c r="O13" s="438"/>
      <c r="P13" s="438"/>
      <c r="Q13" s="438"/>
      <c r="R13" s="438"/>
      <c r="S13" s="438"/>
      <c r="T13" s="438"/>
      <c r="U13" s="438"/>
      <c r="V13" s="438"/>
      <c r="W13" s="438"/>
      <c r="X13" s="438"/>
    </row>
    <row r="14" spans="15:17" ht="22.5" customHeight="1">
      <c r="O14" s="438"/>
      <c r="P14" s="438"/>
      <c r="Q14" s="438"/>
    </row>
    <row r="15" ht="22.5" customHeight="1"/>
  </sheetData>
  <sheetProtection formatCells="0" formatColumns="0" formatRows="0"/>
  <mergeCells count="35">
    <mergeCell ref="A2:AA2"/>
    <mergeCell ref="A3:E3"/>
    <mergeCell ref="I3:Q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workbookViewId="0" topLeftCell="A1">
      <selection activeCell="D9" sqref="D9"/>
    </sheetView>
  </sheetViews>
  <sheetFormatPr defaultColWidth="9.00390625" defaultRowHeight="14.25"/>
  <cols>
    <col min="1" max="3" width="5.25390625" style="0" customWidth="1"/>
    <col min="5" max="5" width="35.25390625" style="0" customWidth="1"/>
    <col min="6" max="6" width="12.50390625" style="0" customWidth="1"/>
  </cols>
  <sheetData>
    <row r="1" ht="14.25" customHeight="1">
      <c r="N1" s="426" t="s">
        <v>165</v>
      </c>
    </row>
    <row r="2" spans="1:14" ht="33" customHeight="1">
      <c r="A2" s="289" t="s">
        <v>166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s="87" customFormat="1" ht="23.25" customHeight="1">
      <c r="A3" s="90" t="s">
        <v>2</v>
      </c>
      <c r="B3" s="90"/>
      <c r="C3" s="90"/>
      <c r="D3" s="90"/>
      <c r="E3" s="90"/>
      <c r="M3" s="402" t="s">
        <v>78</v>
      </c>
      <c r="N3" s="403"/>
    </row>
    <row r="4" spans="1:14" s="423" customFormat="1" ht="22.5" customHeight="1">
      <c r="A4" s="101" t="s">
        <v>97</v>
      </c>
      <c r="B4" s="101"/>
      <c r="C4" s="101"/>
      <c r="D4" s="95" t="s">
        <v>131</v>
      </c>
      <c r="E4" s="95" t="s">
        <v>80</v>
      </c>
      <c r="F4" s="95" t="s">
        <v>81</v>
      </c>
      <c r="G4" s="95" t="s">
        <v>133</v>
      </c>
      <c r="H4" s="95"/>
      <c r="I4" s="95"/>
      <c r="J4" s="95"/>
      <c r="K4" s="95"/>
      <c r="L4" s="95" t="s">
        <v>137</v>
      </c>
      <c r="M4" s="95"/>
      <c r="N4" s="95"/>
    </row>
    <row r="5" spans="1:14" s="423" customFormat="1" ht="17.25" customHeight="1">
      <c r="A5" s="95" t="s">
        <v>100</v>
      </c>
      <c r="B5" s="99" t="s">
        <v>101</v>
      </c>
      <c r="C5" s="95" t="s">
        <v>102</v>
      </c>
      <c r="D5" s="95"/>
      <c r="E5" s="95"/>
      <c r="F5" s="95"/>
      <c r="G5" s="95" t="s">
        <v>167</v>
      </c>
      <c r="H5" s="95" t="s">
        <v>168</v>
      </c>
      <c r="I5" s="95" t="s">
        <v>146</v>
      </c>
      <c r="J5" s="95" t="s">
        <v>147</v>
      </c>
      <c r="K5" s="95" t="s">
        <v>148</v>
      </c>
      <c r="L5" s="95" t="s">
        <v>167</v>
      </c>
      <c r="M5" s="95" t="s">
        <v>119</v>
      </c>
      <c r="N5" s="95" t="s">
        <v>169</v>
      </c>
    </row>
    <row r="6" spans="1:14" s="423" customFormat="1" ht="20.25" customHeight="1">
      <c r="A6" s="95"/>
      <c r="B6" s="99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84" customFormat="1" ht="21" customHeight="1">
      <c r="A7" s="290"/>
      <c r="B7" s="290"/>
      <c r="C7" s="290"/>
      <c r="D7" s="290" t="s">
        <v>93</v>
      </c>
      <c r="E7" s="291" t="s">
        <v>94</v>
      </c>
      <c r="F7" s="100">
        <f>G7+L7</f>
        <v>574.7</v>
      </c>
      <c r="G7" s="100">
        <f>SUM(H7:K7)</f>
        <v>574.7</v>
      </c>
      <c r="H7" s="100">
        <f>'基本-工资福利'!H8+'基本-工资福利'!J8</f>
        <v>340.1</v>
      </c>
      <c r="I7" s="100">
        <f>'基本-工资福利'!O8</f>
        <v>82.5</v>
      </c>
      <c r="J7" s="100">
        <f>'基本-工资福利'!W8</f>
        <v>38.7</v>
      </c>
      <c r="K7" s="102">
        <f>'基本-工资福利'!X8</f>
        <v>113.4</v>
      </c>
      <c r="L7" s="244"/>
      <c r="M7" s="244"/>
      <c r="N7" s="244"/>
    </row>
    <row r="8" spans="1:14" s="423" customFormat="1" ht="21" customHeight="1">
      <c r="A8" s="293">
        <v>213</v>
      </c>
      <c r="B8" s="293"/>
      <c r="C8" s="293"/>
      <c r="D8" s="293"/>
      <c r="E8" s="293" t="s">
        <v>103</v>
      </c>
      <c r="F8" s="100">
        <f>G8+L8</f>
        <v>574.7</v>
      </c>
      <c r="G8" s="100">
        <f>SUM(H8:K8)</f>
        <v>574.7</v>
      </c>
      <c r="H8" s="100">
        <f>'基本-工资福利'!H9+'基本-工资福利'!J9</f>
        <v>340.1</v>
      </c>
      <c r="I8" s="100">
        <f>'基本-工资福利'!O9</f>
        <v>82.5</v>
      </c>
      <c r="J8" s="100">
        <f>'基本-工资福利'!W9</f>
        <v>38.7</v>
      </c>
      <c r="K8" s="102">
        <f>'基本-工资福利'!X9</f>
        <v>113.4</v>
      </c>
      <c r="L8" s="101"/>
      <c r="M8" s="101"/>
      <c r="N8" s="101"/>
    </row>
    <row r="9" spans="1:14" s="423" customFormat="1" ht="21" customHeight="1">
      <c r="A9" s="293">
        <v>213</v>
      </c>
      <c r="B9" s="293" t="s">
        <v>104</v>
      </c>
      <c r="C9" s="293"/>
      <c r="D9" s="293"/>
      <c r="E9" s="293" t="s">
        <v>105</v>
      </c>
      <c r="F9" s="100">
        <f>G9+L9</f>
        <v>574.7</v>
      </c>
      <c r="G9" s="100">
        <f>SUM(H9:K9)</f>
        <v>574.7</v>
      </c>
      <c r="H9" s="100">
        <f>'基本-工资福利'!H10+'基本-工资福利'!J10</f>
        <v>340.1</v>
      </c>
      <c r="I9" s="100">
        <f>'基本-工资福利'!O10</f>
        <v>82.5</v>
      </c>
      <c r="J9" s="100">
        <f>'基本-工资福利'!W10</f>
        <v>38.7</v>
      </c>
      <c r="K9" s="102">
        <f>'基本-工资福利'!X10</f>
        <v>113.4</v>
      </c>
      <c r="L9" s="101"/>
      <c r="M9" s="101"/>
      <c r="N9" s="101"/>
    </row>
    <row r="10" spans="1:14" s="423" customFormat="1" ht="21" customHeight="1">
      <c r="A10" s="293">
        <v>213</v>
      </c>
      <c r="B10" s="293" t="s">
        <v>104</v>
      </c>
      <c r="C10" s="293" t="s">
        <v>104</v>
      </c>
      <c r="D10" s="293"/>
      <c r="E10" s="293" t="s">
        <v>106</v>
      </c>
      <c r="F10" s="100">
        <f>G10+L10</f>
        <v>574.7</v>
      </c>
      <c r="G10" s="100">
        <f>SUM(H10:K10)</f>
        <v>574.7</v>
      </c>
      <c r="H10" s="100">
        <f>'基本-工资福利'!H11+'基本-工资福利'!J11</f>
        <v>340.1</v>
      </c>
      <c r="I10" s="100">
        <f>'基本-工资福利'!O11</f>
        <v>82.5</v>
      </c>
      <c r="J10" s="100">
        <f>'基本-工资福利'!W11</f>
        <v>38.7</v>
      </c>
      <c r="K10" s="102">
        <f>'基本-工资福利'!X11</f>
        <v>113.4</v>
      </c>
      <c r="L10" s="101"/>
      <c r="M10" s="101"/>
      <c r="N10" s="101"/>
    </row>
    <row r="11" spans="1:14" s="423" customFormat="1" ht="24.75" customHeight="1">
      <c r="A11" s="424"/>
      <c r="B11" s="424"/>
      <c r="C11" s="424"/>
      <c r="D11" s="424"/>
      <c r="E11" s="424"/>
      <c r="F11" s="425"/>
      <c r="G11" s="425"/>
      <c r="H11" s="425"/>
      <c r="I11" s="425"/>
      <c r="J11" s="425"/>
      <c r="K11" s="425"/>
      <c r="L11" s="424"/>
      <c r="M11" s="424"/>
      <c r="N11" s="424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showZeros="0" workbookViewId="0" topLeftCell="A1">
      <selection activeCell="E15" sqref="E15"/>
    </sheetView>
  </sheetViews>
  <sheetFormatPr defaultColWidth="6.75390625" defaultRowHeight="22.5" customHeight="1"/>
  <cols>
    <col min="1" max="3" width="3.625" style="405" customWidth="1"/>
    <col min="4" max="4" width="10.00390625" style="405" customWidth="1"/>
    <col min="5" max="5" width="21.75390625" style="405" customWidth="1"/>
    <col min="6" max="6" width="8.125" style="405" customWidth="1"/>
    <col min="7" max="21" width="6.50390625" style="405" customWidth="1"/>
    <col min="22" max="25" width="6.75390625" style="405" customWidth="1"/>
    <col min="26" max="26" width="6.50390625" style="405" customWidth="1"/>
    <col min="27" max="16384" width="6.75390625" style="405" customWidth="1"/>
  </cols>
  <sheetData>
    <row r="1" spans="2:26" ht="22.5" customHeight="1"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T1" s="418"/>
      <c r="V1" s="418"/>
      <c r="W1" s="418"/>
      <c r="X1" s="418"/>
      <c r="Y1" s="420" t="s">
        <v>170</v>
      </c>
      <c r="Z1" s="420"/>
    </row>
    <row r="2" spans="1:26" ht="22.5" customHeight="1">
      <c r="A2" s="407" t="s">
        <v>171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</row>
    <row r="3" spans="1:24" ht="22.5" customHeight="1">
      <c r="A3" s="408"/>
      <c r="B3" s="408"/>
      <c r="C3" s="408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V3" s="419"/>
      <c r="W3" s="419"/>
      <c r="X3" s="419"/>
    </row>
    <row r="4" spans="1:26" ht="22.5" customHeight="1">
      <c r="A4" s="408"/>
      <c r="B4" s="410"/>
      <c r="C4" s="408"/>
      <c r="D4" s="411" t="s">
        <v>2</v>
      </c>
      <c r="E4" s="411"/>
      <c r="F4" s="410"/>
      <c r="G4" s="412"/>
      <c r="H4" s="412"/>
      <c r="I4" s="412"/>
      <c r="J4" s="409"/>
      <c r="K4" s="409"/>
      <c r="L4" s="409"/>
      <c r="M4" s="409"/>
      <c r="N4" s="409"/>
      <c r="O4" s="409"/>
      <c r="P4" s="409"/>
      <c r="Q4" s="409"/>
      <c r="R4" s="409"/>
      <c r="V4" s="419"/>
      <c r="W4" s="419"/>
      <c r="X4" s="419"/>
      <c r="Y4" s="421" t="s">
        <v>3</v>
      </c>
      <c r="Z4" s="421"/>
    </row>
    <row r="5" spans="1:26" ht="22.5" customHeight="1">
      <c r="A5" s="413" t="s">
        <v>97</v>
      </c>
      <c r="B5" s="413"/>
      <c r="C5" s="413"/>
      <c r="D5" s="414" t="s">
        <v>79</v>
      </c>
      <c r="E5" s="414" t="s">
        <v>98</v>
      </c>
      <c r="F5" s="414" t="s">
        <v>172</v>
      </c>
      <c r="G5" s="414" t="s">
        <v>173</v>
      </c>
      <c r="H5" s="414" t="s">
        <v>174</v>
      </c>
      <c r="I5" s="414" t="s">
        <v>175</v>
      </c>
      <c r="J5" s="414" t="s">
        <v>176</v>
      </c>
      <c r="K5" s="414" t="s">
        <v>177</v>
      </c>
      <c r="L5" s="414" t="s">
        <v>178</v>
      </c>
      <c r="M5" s="414" t="s">
        <v>179</v>
      </c>
      <c r="N5" s="414" t="s">
        <v>180</v>
      </c>
      <c r="O5" s="414" t="s">
        <v>181</v>
      </c>
      <c r="P5" s="414" t="s">
        <v>182</v>
      </c>
      <c r="Q5" s="414" t="s">
        <v>183</v>
      </c>
      <c r="R5" s="414" t="s">
        <v>184</v>
      </c>
      <c r="S5" s="414" t="s">
        <v>185</v>
      </c>
      <c r="T5" s="414" t="s">
        <v>186</v>
      </c>
      <c r="U5" s="414" t="s">
        <v>187</v>
      </c>
      <c r="V5" s="414" t="s">
        <v>188</v>
      </c>
      <c r="W5" s="414" t="s">
        <v>189</v>
      </c>
      <c r="X5" s="414" t="s">
        <v>190</v>
      </c>
      <c r="Y5" s="414" t="s">
        <v>191</v>
      </c>
      <c r="Z5" s="422" t="s">
        <v>192</v>
      </c>
    </row>
    <row r="6" spans="1:26" ht="13.5" customHeight="1">
      <c r="A6" s="414" t="s">
        <v>100</v>
      </c>
      <c r="B6" s="414" t="s">
        <v>101</v>
      </c>
      <c r="C6" s="414" t="s">
        <v>102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22"/>
    </row>
    <row r="7" spans="1:26" ht="13.5" customHeight="1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22"/>
    </row>
    <row r="8" spans="1:26" ht="22.5" customHeight="1">
      <c r="A8" s="413"/>
      <c r="B8" s="413"/>
      <c r="C8" s="413"/>
      <c r="D8" s="413"/>
      <c r="E8" s="413"/>
      <c r="F8" s="413">
        <v>1</v>
      </c>
      <c r="G8" s="413">
        <v>2</v>
      </c>
      <c r="H8" s="413">
        <v>3</v>
      </c>
      <c r="I8" s="413">
        <v>4</v>
      </c>
      <c r="J8" s="413">
        <v>5</v>
      </c>
      <c r="K8" s="413">
        <v>6</v>
      </c>
      <c r="L8" s="413">
        <v>7</v>
      </c>
      <c r="M8" s="413">
        <v>8</v>
      </c>
      <c r="N8" s="413">
        <v>9</v>
      </c>
      <c r="O8" s="413">
        <v>10</v>
      </c>
      <c r="P8" s="413">
        <v>11</v>
      </c>
      <c r="Q8" s="413">
        <v>12</v>
      </c>
      <c r="R8" s="413">
        <v>13</v>
      </c>
      <c r="S8" s="413">
        <v>14</v>
      </c>
      <c r="T8" s="413">
        <v>15</v>
      </c>
      <c r="U8" s="413">
        <v>16</v>
      </c>
      <c r="V8" s="413">
        <v>17</v>
      </c>
      <c r="W8" s="413">
        <v>18</v>
      </c>
      <c r="X8" s="413">
        <v>19</v>
      </c>
      <c r="Y8" s="413">
        <v>20</v>
      </c>
      <c r="Z8" s="413">
        <v>21</v>
      </c>
    </row>
    <row r="9" spans="1:26" s="404" customFormat="1" ht="26.25" customHeight="1">
      <c r="A9" s="290"/>
      <c r="B9" s="290"/>
      <c r="C9" s="290"/>
      <c r="D9" s="290" t="s">
        <v>93</v>
      </c>
      <c r="E9" s="339" t="s">
        <v>94</v>
      </c>
      <c r="F9" s="415">
        <f>SUM(G9:Z9)</f>
        <v>42.87</v>
      </c>
      <c r="G9" s="416">
        <v>4.5</v>
      </c>
      <c r="H9" s="417">
        <v>1</v>
      </c>
      <c r="I9" s="416">
        <v>0.86</v>
      </c>
      <c r="J9" s="416">
        <v>3.54</v>
      </c>
      <c r="K9" s="416">
        <v>5</v>
      </c>
      <c r="L9" s="416">
        <v>3.5</v>
      </c>
      <c r="M9" s="416">
        <v>6</v>
      </c>
      <c r="N9" s="416"/>
      <c r="O9" s="417">
        <v>1.1</v>
      </c>
      <c r="P9" s="416">
        <v>2.5</v>
      </c>
      <c r="Q9" s="416">
        <v>2.07</v>
      </c>
      <c r="R9" s="416">
        <v>2.8</v>
      </c>
      <c r="S9" s="416"/>
      <c r="T9" s="416"/>
      <c r="U9" s="416"/>
      <c r="V9" s="416"/>
      <c r="W9" s="416">
        <v>9.5</v>
      </c>
      <c r="X9" s="416"/>
      <c r="Y9" s="416"/>
      <c r="Z9" s="416">
        <v>0.5</v>
      </c>
    </row>
    <row r="10" spans="1:26" ht="23.25" customHeight="1">
      <c r="A10" s="293">
        <v>213</v>
      </c>
      <c r="B10" s="293"/>
      <c r="C10" s="293"/>
      <c r="D10" s="293"/>
      <c r="E10" s="341" t="s">
        <v>103</v>
      </c>
      <c r="F10" s="415">
        <f>SUM(G10:Z10)</f>
        <v>42.87</v>
      </c>
      <c r="G10" s="416">
        <v>4.5</v>
      </c>
      <c r="H10" s="417">
        <v>1</v>
      </c>
      <c r="I10" s="416">
        <v>0.86</v>
      </c>
      <c r="J10" s="416">
        <v>3.54</v>
      </c>
      <c r="K10" s="416">
        <v>5</v>
      </c>
      <c r="L10" s="416">
        <v>3.5</v>
      </c>
      <c r="M10" s="416">
        <v>6</v>
      </c>
      <c r="N10" s="416"/>
      <c r="O10" s="417">
        <v>1.1</v>
      </c>
      <c r="P10" s="416">
        <v>2.5</v>
      </c>
      <c r="Q10" s="416">
        <v>2.07</v>
      </c>
      <c r="R10" s="416">
        <v>2.8</v>
      </c>
      <c r="S10" s="416"/>
      <c r="T10" s="416"/>
      <c r="U10" s="416"/>
      <c r="V10" s="416"/>
      <c r="W10" s="416">
        <v>9.5</v>
      </c>
      <c r="X10" s="416"/>
      <c r="Y10" s="416"/>
      <c r="Z10" s="416">
        <v>0.5</v>
      </c>
    </row>
    <row r="11" spans="1:27" ht="22.5" customHeight="1">
      <c r="A11" s="293">
        <v>213</v>
      </c>
      <c r="B11" s="293" t="s">
        <v>104</v>
      </c>
      <c r="C11" s="293"/>
      <c r="D11" s="293"/>
      <c r="E11" s="341" t="s">
        <v>105</v>
      </c>
      <c r="F11" s="415">
        <f>SUM(G11:Z11)</f>
        <v>42.87</v>
      </c>
      <c r="G11" s="416">
        <v>4.5</v>
      </c>
      <c r="H11" s="417">
        <v>1</v>
      </c>
      <c r="I11" s="416">
        <v>0.86</v>
      </c>
      <c r="J11" s="416">
        <v>3.54</v>
      </c>
      <c r="K11" s="416">
        <v>5</v>
      </c>
      <c r="L11" s="416">
        <v>3.5</v>
      </c>
      <c r="M11" s="416">
        <v>6</v>
      </c>
      <c r="N11" s="416"/>
      <c r="O11" s="417">
        <v>1.1</v>
      </c>
      <c r="P11" s="416">
        <v>2.5</v>
      </c>
      <c r="Q11" s="416">
        <v>2.07</v>
      </c>
      <c r="R11" s="416">
        <v>2.8</v>
      </c>
      <c r="S11" s="416"/>
      <c r="T11" s="416"/>
      <c r="U11" s="416"/>
      <c r="V11" s="416"/>
      <c r="W11" s="416">
        <v>9.5</v>
      </c>
      <c r="X11" s="416"/>
      <c r="Y11" s="416"/>
      <c r="Z11" s="416">
        <v>0.5</v>
      </c>
      <c r="AA11" s="404"/>
    </row>
    <row r="12" spans="1:27" ht="22.5" customHeight="1">
      <c r="A12" s="293">
        <v>213</v>
      </c>
      <c r="B12" s="293" t="s">
        <v>104</v>
      </c>
      <c r="C12" s="293" t="s">
        <v>104</v>
      </c>
      <c r="D12" s="293"/>
      <c r="E12" s="341" t="s">
        <v>106</v>
      </c>
      <c r="F12" s="415">
        <f>SUM(G12:Z12)</f>
        <v>42.4</v>
      </c>
      <c r="G12" s="416">
        <v>4.5</v>
      </c>
      <c r="H12" s="417">
        <v>1</v>
      </c>
      <c r="I12" s="416">
        <v>0.86</v>
      </c>
      <c r="J12" s="416">
        <v>3.54</v>
      </c>
      <c r="K12" s="416">
        <v>5</v>
      </c>
      <c r="L12" s="416">
        <v>3.5</v>
      </c>
      <c r="M12" s="416">
        <v>6</v>
      </c>
      <c r="N12" s="416"/>
      <c r="O12" s="417">
        <v>1.1</v>
      </c>
      <c r="P12" s="416">
        <v>2.03</v>
      </c>
      <c r="Q12" s="416">
        <v>2.07</v>
      </c>
      <c r="R12" s="416">
        <v>2.8</v>
      </c>
      <c r="S12" s="416"/>
      <c r="T12" s="416"/>
      <c r="U12" s="416"/>
      <c r="V12" s="416"/>
      <c r="W12" s="416">
        <v>9.5</v>
      </c>
      <c r="X12" s="416"/>
      <c r="Y12" s="416"/>
      <c r="Z12" s="416">
        <v>0.5</v>
      </c>
      <c r="AA12" s="404"/>
    </row>
    <row r="13" spans="2:26" ht="22.5" customHeight="1">
      <c r="B13" s="404"/>
      <c r="C13" s="404"/>
      <c r="E13" s="404"/>
      <c r="K13" s="404"/>
      <c r="L13" s="404"/>
      <c r="M13" s="404"/>
      <c r="P13" s="404"/>
      <c r="Q13" s="404"/>
      <c r="R13" s="404"/>
      <c r="S13" s="404"/>
      <c r="Z13" s="404"/>
    </row>
    <row r="14" spans="11:19" ht="22.5" customHeight="1">
      <c r="K14" s="404"/>
      <c r="L14" s="404"/>
      <c r="M14" s="404"/>
      <c r="S14" s="404"/>
    </row>
    <row r="15" spans="11:13" ht="22.5" customHeight="1">
      <c r="K15" s="404"/>
      <c r="L15" s="404"/>
      <c r="M15" s="404"/>
    </row>
    <row r="16" spans="1:27" ht="22.5" customHeight="1">
      <c r="A16"/>
      <c r="B16"/>
      <c r="C16"/>
      <c r="D16"/>
      <c r="E16"/>
      <c r="F16"/>
      <c r="G16"/>
      <c r="H16"/>
      <c r="I16"/>
      <c r="J16"/>
      <c r="K16" s="4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</sheetData>
  <sheetProtection formatCells="0" formatColumns="0" formatRows="0"/>
  <mergeCells count="31">
    <mergeCell ref="Y1:Z1"/>
    <mergeCell ref="A2:Z2"/>
    <mergeCell ref="D4:E4"/>
    <mergeCell ref="Y4:Z4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J18" sqref="J18"/>
    </sheetView>
  </sheetViews>
  <sheetFormatPr defaultColWidth="9.00390625" defaultRowHeight="14.25"/>
  <cols>
    <col min="1" max="3" width="5.75390625" style="0" customWidth="1"/>
    <col min="5" max="5" width="25.3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s="246" t="s">
        <v>193</v>
      </c>
    </row>
    <row r="2" spans="1:20" ht="33.75" customHeight="1">
      <c r="A2" s="89" t="s">
        <v>194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s="87" customFormat="1" ht="14.25" customHeight="1">
      <c r="A3" s="90" t="s">
        <v>2</v>
      </c>
      <c r="B3" s="243"/>
      <c r="C3" s="243"/>
      <c r="D3" s="243"/>
      <c r="E3" s="243"/>
      <c r="F3" s="243"/>
      <c r="G3" s="243"/>
      <c r="S3" s="402" t="s">
        <v>78</v>
      </c>
      <c r="T3" s="403"/>
    </row>
    <row r="4" spans="1:20" ht="22.5" customHeight="1">
      <c r="A4" s="267" t="s">
        <v>97</v>
      </c>
      <c r="B4" s="267"/>
      <c r="C4" s="267"/>
      <c r="D4" s="95" t="s">
        <v>195</v>
      </c>
      <c r="E4" s="95" t="s">
        <v>132</v>
      </c>
      <c r="F4" s="94" t="s">
        <v>172</v>
      </c>
      <c r="G4" s="95" t="s">
        <v>134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 t="s">
        <v>137</v>
      </c>
      <c r="S4" s="95"/>
      <c r="T4" s="95"/>
    </row>
    <row r="5" spans="1:20" ht="14.25" customHeight="1">
      <c r="A5" s="267"/>
      <c r="B5" s="267"/>
      <c r="C5" s="267"/>
      <c r="D5" s="95"/>
      <c r="E5" s="95"/>
      <c r="F5" s="96"/>
      <c r="G5" s="95" t="s">
        <v>90</v>
      </c>
      <c r="H5" s="95" t="s">
        <v>196</v>
      </c>
      <c r="I5" s="95" t="s">
        <v>182</v>
      </c>
      <c r="J5" s="95" t="s">
        <v>183</v>
      </c>
      <c r="K5" s="95" t="s">
        <v>197</v>
      </c>
      <c r="L5" s="95" t="s">
        <v>198</v>
      </c>
      <c r="M5" s="95" t="s">
        <v>184</v>
      </c>
      <c r="N5" s="95" t="s">
        <v>199</v>
      </c>
      <c r="O5" s="95" t="s">
        <v>187</v>
      </c>
      <c r="P5" s="95" t="s">
        <v>200</v>
      </c>
      <c r="Q5" s="95" t="s">
        <v>201</v>
      </c>
      <c r="R5" s="95" t="s">
        <v>90</v>
      </c>
      <c r="S5" s="95" t="s">
        <v>202</v>
      </c>
      <c r="T5" s="95" t="s">
        <v>169</v>
      </c>
    </row>
    <row r="6" spans="1:20" ht="42.75" customHeight="1">
      <c r="A6" s="95" t="s">
        <v>100</v>
      </c>
      <c r="B6" s="95" t="s">
        <v>101</v>
      </c>
      <c r="C6" s="95" t="s">
        <v>102</v>
      </c>
      <c r="D6" s="95"/>
      <c r="E6" s="95"/>
      <c r="F6" s="97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s="134" customFormat="1" ht="24.75" customHeight="1">
      <c r="A7" s="290"/>
      <c r="B7" s="290"/>
      <c r="C7" s="290"/>
      <c r="D7" s="290" t="s">
        <v>93</v>
      </c>
      <c r="E7" s="339" t="s">
        <v>94</v>
      </c>
      <c r="F7" s="400">
        <f>G7+R7</f>
        <v>42.87</v>
      </c>
      <c r="G7" s="400">
        <f>SUM(H7:Q7)</f>
        <v>42.87</v>
      </c>
      <c r="H7" s="400">
        <f>'基本-一般商品服务'!F9-J7-M7-P7-Q7</f>
        <v>36.4</v>
      </c>
      <c r="I7" s="400"/>
      <c r="J7" s="400">
        <f>'基本-一般商品服务'!Q9</f>
        <v>2.07</v>
      </c>
      <c r="K7" s="400"/>
      <c r="L7" s="400"/>
      <c r="M7" s="400">
        <f>'基本-一般商品服务'!R9</f>
        <v>2.8</v>
      </c>
      <c r="N7" s="400"/>
      <c r="O7" s="400"/>
      <c r="P7" s="400">
        <f>'基本-一般商品服务'!O9</f>
        <v>1.1</v>
      </c>
      <c r="Q7" s="400">
        <f>'基本-一般商品服务'!Z9</f>
        <v>0.5</v>
      </c>
      <c r="R7" s="400"/>
      <c r="S7" s="400"/>
      <c r="T7" s="400"/>
    </row>
    <row r="8" spans="1:20" ht="24.75" customHeight="1">
      <c r="A8" s="293">
        <v>213</v>
      </c>
      <c r="B8" s="293"/>
      <c r="C8" s="293"/>
      <c r="D8" s="293"/>
      <c r="E8" s="341" t="s">
        <v>103</v>
      </c>
      <c r="F8" s="400">
        <f>G8+R8</f>
        <v>42.87</v>
      </c>
      <c r="G8" s="400">
        <f>SUM(H8:Q8)</f>
        <v>42.87</v>
      </c>
      <c r="H8" s="400">
        <f>'基本-一般商品服务'!F10-J8-M8-P8-Q8</f>
        <v>36.4</v>
      </c>
      <c r="I8" s="401"/>
      <c r="J8" s="400">
        <f>'基本-一般商品服务'!Q10</f>
        <v>2.07</v>
      </c>
      <c r="K8" s="400"/>
      <c r="L8" s="400"/>
      <c r="M8" s="400">
        <f>'基本-一般商品服务'!R10</f>
        <v>2.8</v>
      </c>
      <c r="N8" s="400"/>
      <c r="O8" s="400"/>
      <c r="P8" s="400">
        <f>'基本-一般商品服务'!O10</f>
        <v>1.1</v>
      </c>
      <c r="Q8" s="400">
        <f>'基本-一般商品服务'!Z10</f>
        <v>0.5</v>
      </c>
      <c r="R8" s="401"/>
      <c r="S8" s="401"/>
      <c r="T8" s="401"/>
    </row>
    <row r="9" spans="1:20" ht="24.75" customHeight="1">
      <c r="A9" s="293">
        <v>213</v>
      </c>
      <c r="B9" s="293" t="s">
        <v>104</v>
      </c>
      <c r="C9" s="293"/>
      <c r="D9" s="293"/>
      <c r="E9" s="341" t="s">
        <v>105</v>
      </c>
      <c r="F9" s="400">
        <f>G9+R9</f>
        <v>42.87</v>
      </c>
      <c r="G9" s="400">
        <f>SUM(H9:Q9)</f>
        <v>42.87</v>
      </c>
      <c r="H9" s="400">
        <f>'基本-一般商品服务'!F11-J9-M9-P9-Q9</f>
        <v>36.4</v>
      </c>
      <c r="I9" s="401"/>
      <c r="J9" s="400">
        <f>'基本-一般商品服务'!Q11</f>
        <v>2.07</v>
      </c>
      <c r="K9" s="400"/>
      <c r="L9" s="400"/>
      <c r="M9" s="400">
        <f>'基本-一般商品服务'!R11</f>
        <v>2.8</v>
      </c>
      <c r="N9" s="400"/>
      <c r="O9" s="400"/>
      <c r="P9" s="400">
        <f>'基本-一般商品服务'!O11</f>
        <v>1.1</v>
      </c>
      <c r="Q9" s="400">
        <f>'基本-一般商品服务'!Z11</f>
        <v>0.5</v>
      </c>
      <c r="R9" s="401"/>
      <c r="S9" s="401"/>
      <c r="T9" s="401"/>
    </row>
    <row r="10" spans="1:20" ht="24.75" customHeight="1">
      <c r="A10" s="293">
        <v>213</v>
      </c>
      <c r="B10" s="293" t="s">
        <v>104</v>
      </c>
      <c r="C10" s="293" t="s">
        <v>104</v>
      </c>
      <c r="D10" s="293"/>
      <c r="E10" s="341" t="s">
        <v>106</v>
      </c>
      <c r="F10" s="400">
        <f>G10+R10</f>
        <v>42.4</v>
      </c>
      <c r="G10" s="400">
        <f>SUM(H10:Q10)</f>
        <v>42.4</v>
      </c>
      <c r="H10" s="400">
        <f>'基本-一般商品服务'!F12-J10-M10-P10-Q10</f>
        <v>35.93</v>
      </c>
      <c r="I10" s="401"/>
      <c r="J10" s="400">
        <f>'基本-一般商品服务'!Q12</f>
        <v>2.07</v>
      </c>
      <c r="K10" s="400"/>
      <c r="L10" s="400"/>
      <c r="M10" s="400">
        <f>'基本-一般商品服务'!R12</f>
        <v>2.8</v>
      </c>
      <c r="N10" s="400"/>
      <c r="O10" s="400"/>
      <c r="P10" s="400">
        <f>'基本-一般商品服务'!O12</f>
        <v>1.1</v>
      </c>
      <c r="Q10" s="400">
        <f>'基本-一般商品服务'!Z12</f>
        <v>0.5</v>
      </c>
      <c r="R10" s="401"/>
      <c r="S10" s="401"/>
      <c r="T10" s="401"/>
    </row>
  </sheetData>
  <sheetProtection formatCells="0" formatColumns="0" formatRows="0"/>
  <mergeCells count="23">
    <mergeCell ref="A2:T2"/>
    <mergeCell ref="A3:G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WPS_1561037461</cp:lastModifiedBy>
  <cp:lastPrinted>2021-01-14T02:37:02Z</cp:lastPrinted>
  <dcterms:created xsi:type="dcterms:W3CDTF">1996-12-17T01:32:42Z</dcterms:created>
  <dcterms:modified xsi:type="dcterms:W3CDTF">2023-07-21T03:41:30Z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2052-12.1.0.15120</vt:lpwstr>
  </property>
  <property fmtid="{D5CDD505-2E9C-101B-9397-08002B2CF9AE}" pid="5" name="I">
    <vt:lpwstr>F8D51FC6F4CE4130B28A8A816CE54384_12</vt:lpwstr>
  </property>
</Properties>
</file>