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tabRatio="100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'g01收入支出决算总表'!$A$1:$F$38</definedName>
    <definedName name="_xlnm.Print_Area" localSheetId="3">'g04财政拨款收入支出决算总表'!$A$1:$I$13</definedName>
    <definedName name="_xlnm.Print_Area" localSheetId="4">'g05一般公共预算财政拨款支出决算表'!$A$1:$F$35</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<sst xmlns="http://schemas.openxmlformats.org/spreadsheetml/2006/main" count="506" uniqueCount="285">
  <si>
    <t>收入支出决算总表</t>
  </si>
  <si>
    <t>公开01表</t>
  </si>
  <si>
    <t>部门：岳阳县农业农村局（本级）</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</si>
  <si>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</si>
  <si>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</si>
  <si>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</si>
  <si>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</si>
  <si>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</si>
  <si>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</si>
  <si>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</si>
  <si>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</si>
  <si>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</si>
  <si>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</si>
  <si>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</si>
  <si>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</si>
  <si>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</si>
  <si>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</si>
  <si>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</si>
  <si>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</si>
  <si>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</si>
  <si>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</si>
  <si>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</si>
  <si>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</si>
  <si>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</si>
  <si>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</si>
  <si>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</si>
  <si>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</si>
  <si>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</si>
  <si>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</si>
  <si>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</si>
  <si>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</si>
  <si>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</si>
  <si>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</si>
  <si>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</si>
  <si>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</si>
  <si>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</si>
  <si>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</si>
  <si>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</si>
  <si>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</si>
  <si>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</si>
  <si>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</si>
  <si>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</si>
  <si>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</si>
  <si>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</si>
  <si>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</si>
  <si>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</si>
  <si>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</si>
  <si>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</si>
  <si>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</si>
  <si>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</si>
  <si>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</si>
  <si>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</si>
  <si>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</si>
  <si>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</si>
  <si>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</si>
  <si>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</si>
  <si>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</si>
  <si>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</si>
  <si>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</si>
  <si>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</si>
  <si>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</si>
  <si>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</si>
  <si>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</si>
  <si>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</si>
  <si>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</si>
  <si>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</si>
  <si>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</si>
  <si>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</si>
  <si>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</si>
  <si>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</si>
  <si>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</si>
  <si>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</si>
  <si>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</si>
  <si>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</si>
  <si>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</si>
  <si>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</si>
  <si>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</si>
  <si>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</si>
  <si>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</si>
  <si>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</si>
  <si>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</si>
  <si>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</si>
  <si>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</si>
  <si>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</si>
  <si>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</si>
  <si>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</si>
  <si>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</si>
  <si>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</si>
  <si>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</si>
  <si>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</si>
  <si>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</si>
  <si>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</si>
  <si>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</si>
  <si>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</si>
  <si>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节能环保支出</t>
  </si>
  <si>
    <t>自然生态保护</t>
  </si>
  <si>
    <t xml:space="preserve">  农村环境保护</t>
  </si>
  <si>
    <t>农林水支出</t>
  </si>
  <si>
    <t>农业农村</t>
  </si>
  <si>
    <t xml:space="preserve">  行政运行</t>
  </si>
  <si>
    <t xml:space="preserve">  科技转化与推广服务</t>
  </si>
  <si>
    <t xml:space="preserve">  病虫害控制</t>
  </si>
  <si>
    <t xml:space="preserve">  农产品质量安全</t>
  </si>
  <si>
    <t xml:space="preserve">  执法监管</t>
  </si>
  <si>
    <t xml:space="preserve">  防灾救灾</t>
  </si>
  <si>
    <t xml:space="preserve">  农业结构调整补贴</t>
  </si>
  <si>
    <t xml:space="preserve">  农业生产发展</t>
  </si>
  <si>
    <t xml:space="preserve">  农村社会事业</t>
  </si>
  <si>
    <t xml:space="preserve">  农业资源保护修复与利用</t>
  </si>
  <si>
    <t xml:space="preserve">  其他农业农村支出</t>
  </si>
  <si>
    <t>扶贫</t>
  </si>
  <si>
    <t xml:space="preserve">  生产发展</t>
  </si>
  <si>
    <t xml:space="preserve">  社会发展</t>
  </si>
  <si>
    <t xml:space="preserve">  其他扶贫支出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</si>
  <si>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</si>
  <si>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</si>
  <si>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</si>
  <si>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</si>
  <si>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</si>
  <si>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</si>
  <si>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</si>
  <si>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</si>
  <si>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</si>
  <si>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</si>
  <si>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211</t>
  </si>
  <si>
    <t>21103</t>
  </si>
  <si>
    <t>污染防治</t>
  </si>
  <si>
    <t>2110399</t>
  </si>
  <si>
    <t xml:space="preserve">  其他污染防治支出</t>
  </si>
  <si>
    <t>21104</t>
  </si>
  <si>
    <t>2110402</t>
  </si>
  <si>
    <t>213</t>
  </si>
  <si>
    <t>21301</t>
  </si>
  <si>
    <t>2130101</t>
  </si>
  <si>
    <t>2130106</t>
  </si>
  <si>
    <t>2130108</t>
  </si>
  <si>
    <t>2130109</t>
  </si>
  <si>
    <t>2130110</t>
  </si>
  <si>
    <t>2130114</t>
  </si>
  <si>
    <t xml:space="preserve">  对外交流与合作</t>
  </si>
  <si>
    <t>2130119</t>
  </si>
  <si>
    <t>2130121</t>
  </si>
  <si>
    <t>2130122</t>
  </si>
  <si>
    <t>2130126</t>
  </si>
  <si>
    <t>2130135</t>
  </si>
  <si>
    <t>2130199</t>
  </si>
  <si>
    <t>21305</t>
  </si>
  <si>
    <t>2130505</t>
  </si>
  <si>
    <t>2130506</t>
  </si>
  <si>
    <t>2130599</t>
  </si>
  <si>
    <t>229</t>
  </si>
  <si>
    <t>22999</t>
  </si>
  <si>
    <t>2299999</t>
  </si>
  <si>
    <t>234</t>
  </si>
  <si>
    <t>抗疫特别国债安排的支出</t>
  </si>
  <si>
    <t>23401</t>
  </si>
  <si>
    <t>基础设施建设</t>
  </si>
  <si>
    <t>2340101</t>
  </si>
  <si>
    <t xml:space="preserve">  公共卫生体系建设</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</si>
  <si>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</si>
  <si>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</si>
  <si>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</si>
  <si>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</si>
  <si>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</si>
  <si>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</si>
  <si>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</si>
  <si>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</si>
  <si>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</si>
  <si>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</si>
  <si>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</si>
  <si>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</si>
  <si>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</si>
  <si>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</si>
  <si>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</si>
  <si>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</si>
  <si>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</si>
  <si>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</si>
  <si>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</si>
  <si>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</si>
  <si>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</si>
  <si>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</si>
  <si>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</si>
  <si>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</si>
  <si>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</si>
  <si>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</si>
  <si>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</si>
  <si>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</si>
  <si>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</si>
  <si>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</si>
  <si>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</si>
  <si>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</si>
  <si>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</si>
  <si>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</si>
  <si>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</si>
  <si>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</si>
  <si>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</si>
  <si>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</si>
  <si>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</si>
  <si>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</si>
  <si>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</si>
  <si>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</si>
  <si>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</si>
  <si>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</si>
  <si>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</si>
  <si>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</si>
  <si>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</si>
  <si>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</si>
  <si>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</si>
  <si>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</si>
  <si>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</si>
  <si>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</si>
  <si>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</si>
  <si>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</si>
  <si>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</si>
  <si>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</si>
  <si>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</si>
  <si>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</si>
  <si>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</si>
  <si>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</si>
  <si>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</si>
  <si>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</si>
  <si>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</si>
  <si>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</si>
  <si>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</si>
  <si>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</si>
  <si>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</si>
  <si>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</si>
  <si>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</si>
  <si>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</si>
  <si>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</si>
  <si>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</si>
  <si>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</si>
  <si>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</si>
  <si>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</si>
  <si>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</si>
  <si>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</si>
  <si>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</si>
  <si>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</si>
  <si>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</si>
  <si>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</si>
  <si>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</si>
  <si>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</si>
  <si>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</si>
  <si>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</si>
  <si>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</si>
  <si>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</si>
  <si>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</si>
  <si>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</si>
  <si>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</si>
  <si>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</si>
  <si>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</si>
  <si>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</si>
  <si>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</si>
  <si>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</si>
  <si>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</si>
  <si>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</si>
  <si>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</si>
  <si>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</si>
  <si>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</si>
  <si>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</si>
  <si>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</si>
  <si>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</si>
  <si>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</si>
  <si>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</si>
  <si>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</si>
  <si>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</si>
  <si>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</si>
  <si>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</si>
  <si>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</si>
  <si>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</si>
  <si>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</si>
  <si>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</si>
  <si>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</si>
  <si>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</si>
  <si>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</si>
  <si>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</si>
  <si>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</si>
  <si>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</si>
  <si>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</si>
  <si>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</si>
  <si>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</si>
  <si>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</si>
  <si>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</si>
  <si>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</si>
  <si>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注：本表反映部门本年度政府性基金预算财政拨款收入、支出及结转和结余情况。此表为空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</si>
</sst>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6">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1"/>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thin"/>
      <right>
        <color indexed="63"/>
      </right>
      <top style="thin"/>
      <bottom style="thin"/>
    </border>
    <border>
      <left>
        <color indexed="63"/>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11"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2" fillId="33" borderId="0" applyNumberFormat="0" applyBorder="0" applyAlignment="0" applyProtection="0"/>
    <xf numFmtId="0" fontId="32" fillId="33" borderId="0" applyNumberFormat="0" applyBorder="0" applyAlignment="0" applyProtection="0"/>
    <xf numFmtId="0" fontId="51" fillId="0" borderId="0">
      <alignment vertical="center"/>
      <protection/>
    </xf>
    <xf numFmtId="0" fontId="32" fillId="33" borderId="0" applyNumberFormat="0" applyBorder="0" applyAlignment="0" applyProtection="0"/>
    <xf numFmtId="0" fontId="32"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144">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5" fillId="35" borderId="0" xfId="78" applyFont="1" applyFill="1" applyAlignment="1">
      <alignment horizontal="left" vertical="center"/>
      <protection/>
    </xf>
    <xf numFmtId="0" fontId="3"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4" fontId="0" fillId="0" borderId="10" xfId="80" applyNumberFormat="1" applyFont="1" applyFill="1" applyBorder="1" applyAlignment="1">
      <alignment vertical="center" wrapText="1"/>
      <protection/>
    </xf>
    <xf numFmtId="0" fontId="5" fillId="35" borderId="0" xfId="78" applyFont="1" applyFill="1" applyAlignment="1">
      <alignment horizontal="right" vertical="center"/>
      <protection/>
    </xf>
    <xf numFmtId="0" fontId="0" fillId="0" borderId="0" xfId="80" applyFont="1" applyFill="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0" fontId="1" fillId="0" borderId="10"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68" applyFont="1" applyAlignment="1">
      <alignment vertical="center"/>
      <protection/>
    </xf>
    <xf numFmtId="0" fontId="7" fillId="0" borderId="0" xfId="68" applyAlignment="1">
      <alignment vertical="center"/>
      <protection/>
    </xf>
    <xf numFmtId="0" fontId="7" fillId="0" borderId="0" xfId="68">
      <alignment/>
      <protection/>
    </xf>
    <xf numFmtId="0" fontId="52" fillId="0" borderId="0" xfId="68" applyFont="1" applyAlignment="1">
      <alignment horizontal="center" vertical="center"/>
      <protection/>
    </xf>
    <xf numFmtId="0" fontId="8" fillId="0" borderId="0" xfId="68" applyFont="1" applyAlignment="1">
      <alignment horizontal="center" vertical="center"/>
      <protection/>
    </xf>
    <xf numFmtId="0" fontId="7" fillId="0" borderId="0" xfId="68" applyFont="1" applyAlignment="1">
      <alignment vertical="center"/>
      <protection/>
    </xf>
    <xf numFmtId="0" fontId="53" fillId="0" borderId="10" xfId="0" applyFont="1" applyBorder="1" applyAlignment="1">
      <alignment horizontal="center" vertical="center" wrapText="1"/>
    </xf>
    <xf numFmtId="0" fontId="53" fillId="0" borderId="10" xfId="0" applyFont="1" applyFill="1" applyBorder="1" applyAlignment="1">
      <alignment horizontal="left" vertical="center"/>
    </xf>
    <xf numFmtId="0" fontId="53" fillId="0" borderId="10" xfId="0" applyFont="1" applyFill="1" applyBorder="1" applyAlignment="1">
      <alignment vertical="center"/>
    </xf>
    <xf numFmtId="176" fontId="53" fillId="0" borderId="10" xfId="0" applyNumberFormat="1" applyFont="1" applyFill="1" applyBorder="1" applyAlignment="1">
      <alignment vertical="center"/>
    </xf>
    <xf numFmtId="0" fontId="53" fillId="0" borderId="10" xfId="0" applyFont="1" applyBorder="1" applyAlignment="1">
      <alignment horizontal="center" vertical="center"/>
    </xf>
    <xf numFmtId="176" fontId="53" fillId="0" borderId="10" xfId="0" applyNumberFormat="1" applyFont="1" applyBorder="1" applyAlignment="1">
      <alignment vertical="center"/>
    </xf>
    <xf numFmtId="0" fontId="54" fillId="0" borderId="0" xfId="68" applyFont="1" applyAlignment="1">
      <alignment horizontal="left" vertical="center"/>
      <protection/>
    </xf>
    <xf numFmtId="10" fontId="7" fillId="0" borderId="0" xfId="17" applyNumberFormat="1" applyFont="1" applyFill="1" applyBorder="1" applyAlignment="1" applyProtection="1">
      <alignment/>
      <protection/>
    </xf>
    <xf numFmtId="176" fontId="53" fillId="0" borderId="10" xfId="17" applyNumberFormat="1" applyFont="1" applyFill="1" applyBorder="1" applyAlignment="1">
      <alignment vertical="center"/>
    </xf>
    <xf numFmtId="0" fontId="55" fillId="0" borderId="10" xfId="0" applyFont="1" applyFill="1" applyBorder="1" applyAlignment="1">
      <alignment vertical="center"/>
    </xf>
    <xf numFmtId="0" fontId="7" fillId="0" borderId="0" xfId="17" applyNumberFormat="1" applyFont="1" applyFill="1" applyBorder="1" applyAlignment="1" applyProtection="1">
      <alignment/>
      <protection/>
    </xf>
    <xf numFmtId="0" fontId="5" fillId="35" borderId="0" xfId="79" applyFont="1" applyFill="1" applyAlignment="1">
      <alignment horizontal="right" vertical="center"/>
      <protection/>
    </xf>
    <xf numFmtId="0" fontId="5" fillId="0" borderId="0" xfId="68" applyFont="1" applyAlignment="1">
      <alignment horizontal="right" vertical="center"/>
      <protection/>
    </xf>
    <xf numFmtId="176" fontId="55" fillId="0" borderId="10" xfId="0" applyNumberFormat="1" applyFont="1" applyBorder="1" applyAlignment="1">
      <alignment vertical="center"/>
    </xf>
    <xf numFmtId="176" fontId="7" fillId="0" borderId="0" xfId="68" applyNumberFormat="1" applyAlignment="1">
      <alignment vertical="center"/>
      <protection/>
    </xf>
    <xf numFmtId="4" fontId="0" fillId="0" borderId="10" xfId="80" applyNumberFormat="1" applyFont="1" applyFill="1" applyBorder="1" applyAlignment="1">
      <alignment horizontal="right" vertical="center" wrapText="1"/>
      <protection/>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4" xfId="0" applyFont="1" applyFill="1" applyBorder="1" applyAlignment="1">
      <alignment horizontal="left" vertical="center" shrinkToFit="1"/>
    </xf>
    <xf numFmtId="4" fontId="0" fillId="0" borderId="15" xfId="80" applyNumberFormat="1" applyFont="1" applyFill="1" applyBorder="1" applyAlignment="1">
      <alignment horizontal="right" vertical="center" wrapText="1"/>
      <protection/>
    </xf>
    <xf numFmtId="0" fontId="11" fillId="0" borderId="10" xfId="0" applyFont="1" applyFill="1" applyBorder="1" applyAlignment="1">
      <alignment horizontal="left" vertical="center" shrinkToFit="1"/>
    </xf>
    <xf numFmtId="4" fontId="11" fillId="0" borderId="12" xfId="0" applyNumberFormat="1" applyFont="1" applyFill="1" applyBorder="1" applyAlignment="1">
      <alignment horizontal="right" vertical="center" shrinkToFit="1"/>
    </xf>
    <xf numFmtId="4" fontId="11" fillId="0" borderId="14" xfId="0" applyNumberFormat="1" applyFont="1" applyFill="1" applyBorder="1" applyAlignment="1">
      <alignment horizontal="right" vertical="center" shrinkToFit="1"/>
    </xf>
    <xf numFmtId="4" fontId="11" fillId="0" borderId="10" xfId="0" applyNumberFormat="1" applyFont="1" applyFill="1" applyBorder="1" applyAlignment="1">
      <alignment horizontal="right" vertical="center" shrinkToFit="1"/>
    </xf>
    <xf numFmtId="0" fontId="2" fillId="0" borderId="0" xfId="78" applyFont="1" applyAlignment="1">
      <alignment horizontal="right" vertical="center"/>
      <protection/>
    </xf>
    <xf numFmtId="0" fontId="3" fillId="0" borderId="0" xfId="78" applyFont="1" applyAlignment="1">
      <alignment horizontal="right" vertical="center"/>
      <protection/>
    </xf>
    <xf numFmtId="0" fontId="12"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7" fontId="0" fillId="35" borderId="10" xfId="78" applyNumberFormat="1" applyFont="1" applyFill="1" applyBorder="1" applyAlignment="1">
      <alignment horizontal="center" vertical="center"/>
      <protection/>
    </xf>
    <xf numFmtId="177" fontId="0" fillId="0" borderId="10" xfId="78" applyNumberFormat="1" applyFont="1" applyFill="1" applyBorder="1" applyAlignment="1">
      <alignment horizontal="center" vertical="center"/>
      <protection/>
    </xf>
    <xf numFmtId="177" fontId="3"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left" vertical="center"/>
      <protection/>
    </xf>
    <xf numFmtId="177" fontId="1"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right" vertical="center"/>
      <protection/>
    </xf>
    <xf numFmtId="177" fontId="13"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176" fontId="11" fillId="0" borderId="12" xfId="0" applyNumberFormat="1" applyFont="1" applyFill="1" applyBorder="1" applyAlignment="1">
      <alignment horizontal="right" vertical="center" shrinkToFit="1"/>
    </xf>
    <xf numFmtId="177" fontId="13" fillId="35" borderId="10"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7" fontId="13" fillId="0" borderId="10" xfId="78" applyNumberFormat="1" applyFont="1" applyFill="1" applyBorder="1" applyAlignment="1">
      <alignment vertical="center"/>
      <protection/>
    </xf>
    <xf numFmtId="0" fontId="2" fillId="0" borderId="0" xfId="78" applyFont="1" applyBorder="1" applyAlignment="1">
      <alignment horizontal="right" vertical="center"/>
      <protection/>
    </xf>
    <xf numFmtId="0" fontId="3" fillId="0" borderId="0" xfId="78" applyFont="1" applyBorder="1" applyAlignment="1">
      <alignment horizontal="right" vertical="center"/>
      <protection/>
    </xf>
    <xf numFmtId="10" fontId="3" fillId="0" borderId="0" xfId="17" applyNumberFormat="1" applyFont="1" applyFill="1" applyBorder="1" applyAlignment="1" applyProtection="1">
      <alignment horizontal="right" vertical="center"/>
      <protection/>
    </xf>
    <xf numFmtId="177" fontId="1" fillId="0" borderId="10" xfId="78"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7" fontId="0" fillId="35" borderId="10" xfId="0" applyNumberForma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7"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0" applyFont="1" applyFill="1" applyAlignment="1">
      <alignment horizontal="center" vertical="center"/>
    </xf>
    <xf numFmtId="177" fontId="0" fillId="0" borderId="10"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0" fontId="0" fillId="0" borderId="0" xfId="17" applyNumberFormat="1" applyAlignment="1">
      <alignment horizontal="right" vertical="center"/>
    </xf>
    <xf numFmtId="0" fontId="11" fillId="0" borderId="10" xfId="0" applyNumberFormat="1" applyFont="1" applyFill="1" applyBorder="1" applyAlignment="1">
      <alignment horizontal="left" vertical="center" shrinkToFit="1"/>
    </xf>
    <xf numFmtId="0" fontId="0" fillId="0" borderId="0" xfId="0" applyAlignment="1">
      <alignment vertical="center"/>
    </xf>
    <xf numFmtId="177" fontId="0" fillId="0" borderId="10" xfId="0" applyNumberFormat="1" applyFill="1" applyBorder="1" applyAlignment="1">
      <alignment horizontal="center" vertical="center" wrapText="1"/>
    </xf>
    <xf numFmtId="10" fontId="0" fillId="0" borderId="0" xfId="17" applyNumberFormat="1" applyBorder="1" applyAlignment="1">
      <alignment horizontal="right" vertical="center"/>
    </xf>
    <xf numFmtId="0" fontId="0" fillId="0" borderId="0" xfId="78" applyAlignment="1">
      <alignment horizontal="right" vertical="center"/>
      <protection/>
    </xf>
    <xf numFmtId="49" fontId="0" fillId="0" borderId="0" xfId="78" applyNumberFormat="1" applyAlignment="1">
      <alignment horizontal="right" vertical="center"/>
      <protection/>
    </xf>
    <xf numFmtId="0" fontId="0" fillId="0" borderId="0" xfId="78" applyBorder="1" applyAlignment="1">
      <alignment horizontal="right" vertical="center"/>
      <protection/>
    </xf>
    <xf numFmtId="177" fontId="3" fillId="35" borderId="10" xfId="78" applyNumberFormat="1" applyFont="1" applyFill="1" applyBorder="1" applyAlignment="1">
      <alignment horizontal="center" vertical="center"/>
      <protection/>
    </xf>
    <xf numFmtId="177" fontId="1" fillId="35" borderId="10" xfId="78" applyNumberFormat="1" applyFont="1" applyFill="1" applyBorder="1" applyAlignment="1">
      <alignment horizontal="center" vertical="center"/>
      <protection/>
    </xf>
    <xf numFmtId="177" fontId="1" fillId="35" borderId="16" xfId="78" applyNumberFormat="1" applyFont="1" applyFill="1" applyBorder="1" applyAlignment="1">
      <alignment horizontal="left" vertical="center"/>
      <protection/>
    </xf>
    <xf numFmtId="177" fontId="1" fillId="35" borderId="10" xfId="78" applyNumberFormat="1" applyFont="1" applyFill="1" applyBorder="1" applyAlignment="1">
      <alignment horizontal="left" vertical="center"/>
      <protection/>
    </xf>
    <xf numFmtId="0" fontId="11" fillId="0" borderId="17" xfId="0" applyFont="1" applyBorder="1" applyAlignment="1">
      <alignment horizontal="left" vertical="center" shrinkToFit="1"/>
    </xf>
    <xf numFmtId="176" fontId="1" fillId="0" borderId="10" xfId="78" applyNumberFormat="1" applyFont="1" applyFill="1" applyBorder="1" applyAlignment="1">
      <alignment horizontal="left" vertical="center"/>
      <protection/>
    </xf>
    <xf numFmtId="0" fontId="12" fillId="0" borderId="0" xfId="78" applyFont="1" applyAlignment="1">
      <alignment horizontal="right" vertical="center"/>
      <protection/>
    </xf>
    <xf numFmtId="49" fontId="8" fillId="0" borderId="0" xfId="78" applyNumberFormat="1" applyFont="1" applyFill="1" applyAlignment="1">
      <alignment horizontal="center" vertical="center"/>
      <protection/>
    </xf>
    <xf numFmtId="49" fontId="0" fillId="35" borderId="0" xfId="78" applyNumberFormat="1" applyFill="1" applyAlignment="1">
      <alignment horizontal="right" vertical="center"/>
      <protection/>
    </xf>
    <xf numFmtId="49" fontId="0" fillId="35" borderId="10" xfId="78" applyNumberFormat="1" applyFont="1" applyFill="1" applyBorder="1" applyAlignment="1">
      <alignment horizontal="center" vertical="center"/>
      <protection/>
    </xf>
    <xf numFmtId="49" fontId="3" fillId="35" borderId="10" xfId="78" applyNumberFormat="1" applyFont="1" applyFill="1" applyBorder="1" applyAlignment="1">
      <alignment horizontal="center" vertical="center"/>
      <protection/>
    </xf>
    <xf numFmtId="49" fontId="1" fillId="35" borderId="10" xfId="78" applyNumberFormat="1" applyFont="1" applyFill="1" applyBorder="1" applyAlignment="1">
      <alignment horizontal="center" vertical="center"/>
      <protection/>
    </xf>
    <xf numFmtId="176" fontId="1" fillId="0" borderId="10" xfId="78" applyNumberFormat="1" applyFont="1" applyFill="1" applyBorder="1" applyAlignment="1">
      <alignment vertical="center"/>
      <protection/>
    </xf>
    <xf numFmtId="176" fontId="11" fillId="0" borderId="10" xfId="0" applyNumberFormat="1" applyFont="1" applyFill="1" applyBorder="1" applyAlignment="1">
      <alignment horizontal="right" vertical="center" shrinkToFit="1"/>
    </xf>
    <xf numFmtId="49" fontId="0" fillId="0" borderId="0" xfId="78" applyNumberFormat="1" applyFont="1" applyBorder="1" applyAlignment="1">
      <alignment horizontal="left" vertical="center"/>
      <protection/>
    </xf>
    <xf numFmtId="177" fontId="0" fillId="35" borderId="10" xfId="78" applyNumberFormat="1" applyFont="1" applyFill="1" applyBorder="1" applyAlignment="1" quotePrefix="1">
      <alignment horizontal="center" vertical="center"/>
      <protection/>
    </xf>
    <xf numFmtId="177" fontId="3" fillId="35" borderId="10" xfId="78" applyNumberFormat="1" applyFont="1" applyFill="1" applyBorder="1" applyAlignment="1" quotePrefix="1">
      <alignment horizontal="center" vertical="center"/>
      <protection/>
    </xf>
    <xf numFmtId="49" fontId="3" fillId="35" borderId="10" xfId="78" applyNumberFormat="1" applyFont="1" applyFill="1" applyBorder="1" applyAlignment="1" quotePrefix="1">
      <alignment horizontal="center" vertical="center"/>
      <protection/>
    </xf>
    <xf numFmtId="177" fontId="1" fillId="0" borderId="10" xfId="78" applyNumberFormat="1" applyFont="1" applyFill="1" applyBorder="1" applyAlignment="1" quotePrefix="1">
      <alignment horizontal="left" vertical="center"/>
      <protection/>
    </xf>
    <xf numFmtId="177" fontId="1" fillId="35" borderId="10" xfId="78" applyNumberFormat="1" applyFont="1" applyFill="1" applyBorder="1" applyAlignment="1" quotePrefix="1">
      <alignment horizontal="center" vertical="center"/>
      <protection/>
    </xf>
    <xf numFmtId="177" fontId="1" fillId="35" borderId="16" xfId="78" applyNumberFormat="1" applyFont="1" applyFill="1" applyBorder="1" applyAlignment="1" quotePrefix="1">
      <alignment horizontal="left" vertical="center"/>
      <protection/>
    </xf>
    <xf numFmtId="177" fontId="13" fillId="0" borderId="10" xfId="78" applyNumberFormat="1" applyFont="1" applyFill="1" applyBorder="1" applyAlignment="1" quotePrefix="1">
      <alignment horizontal="center" vertical="center"/>
      <protection/>
    </xf>
    <xf numFmtId="177" fontId="13" fillId="35" borderId="10" xfId="78"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 vertical="center" wrapText="1"/>
    </xf>
    <xf numFmtId="177" fontId="0" fillId="35" borderId="10" xfId="0" applyNumberFormat="1" applyFill="1" applyBorder="1" applyAlignment="1" quotePrefix="1">
      <alignment horizontal="center" vertical="center"/>
    </xf>
    <xf numFmtId="177"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0" borderId="10" xfId="78" applyNumberFormat="1" applyFont="1" applyFill="1" applyBorder="1" applyAlignment="1" quotePrefix="1">
      <alignment horizontal="center" vertical="center"/>
      <protection/>
    </xf>
    <xf numFmtId="177" fontId="3" fillId="0" borderId="10" xfId="78" applyNumberFormat="1" applyFont="1" applyFill="1" applyBorder="1" applyAlignment="1" quotePrefix="1">
      <alignment horizontal="center" vertical="center"/>
      <protection/>
    </xf>
    <xf numFmtId="177" fontId="1" fillId="0" borderId="10"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27">
      <selection activeCell="C24" sqref="C24"/>
    </sheetView>
  </sheetViews>
  <sheetFormatPr defaultColWidth="9.00390625" defaultRowHeight="14.25"/>
  <cols>
    <col min="1" max="1" width="50.625" style="109" customWidth="1"/>
    <col min="2" max="2" width="4.00390625" style="109" customWidth="1"/>
    <col min="3" max="3" width="15.625" style="109" customWidth="1"/>
    <col min="4" max="4" width="50.625" style="109" customWidth="1"/>
    <col min="5" max="5" width="4.375" style="110" customWidth="1"/>
    <col min="6" max="6" width="15.625" style="109" customWidth="1"/>
    <col min="7" max="8" width="9.00390625" style="111" customWidth="1"/>
    <col min="9" max="16384" width="9.00390625" style="109" customWidth="1"/>
  </cols>
  <sheetData>
    <row r="1" spans="1:6" ht="17.25">
      <c r="A1" s="59"/>
      <c r="F1" s="118"/>
    </row>
    <row r="2" spans="1:8" s="57" customFormat="1" ht="18" customHeight="1">
      <c r="A2" s="60" t="s">
        <v>0</v>
      </c>
      <c r="B2" s="60"/>
      <c r="C2" s="60"/>
      <c r="D2" s="60"/>
      <c r="E2" s="119"/>
      <c r="F2" s="60"/>
      <c r="G2" s="78"/>
      <c r="H2" s="78"/>
    </row>
    <row r="3" spans="1:6" ht="9.75" customHeight="1">
      <c r="A3" s="61"/>
      <c r="B3" s="61"/>
      <c r="C3" s="61"/>
      <c r="D3" s="61"/>
      <c r="E3" s="120"/>
      <c r="F3" s="20" t="s">
        <v>1</v>
      </c>
    </row>
    <row r="4" spans="1:6" ht="15" customHeight="1">
      <c r="A4" s="8" t="s">
        <v>2</v>
      </c>
      <c r="B4" s="61"/>
      <c r="C4" s="61"/>
      <c r="D4" s="61"/>
      <c r="E4" s="120"/>
      <c r="F4" s="20" t="s">
        <v>3</v>
      </c>
    </row>
    <row r="5" spans="1:8" s="58" customFormat="1" ht="21.75" customHeight="1">
      <c r="A5" s="127" t="s">
        <v>4</v>
      </c>
      <c r="B5" s="62"/>
      <c r="C5" s="62"/>
      <c r="D5" s="127" t="s">
        <v>5</v>
      </c>
      <c r="E5" s="121"/>
      <c r="F5" s="62"/>
      <c r="G5" s="79"/>
      <c r="H5" s="79"/>
    </row>
    <row r="6" spans="1:8" s="58" customFormat="1" ht="21.75" customHeight="1">
      <c r="A6" s="127" t="s">
        <v>6</v>
      </c>
      <c r="B6" s="128" t="s">
        <v>7</v>
      </c>
      <c r="C6" s="62" t="s">
        <v>8</v>
      </c>
      <c r="D6" s="127" t="s">
        <v>6</v>
      </c>
      <c r="E6" s="129" t="s">
        <v>7</v>
      </c>
      <c r="F6" s="62" t="s">
        <v>8</v>
      </c>
      <c r="G6" s="79"/>
      <c r="H6" s="79"/>
    </row>
    <row r="7" spans="1:8" s="58" customFormat="1" ht="21.75" customHeight="1">
      <c r="A7" s="127" t="s">
        <v>9</v>
      </c>
      <c r="B7" s="62"/>
      <c r="C7" s="127" t="s">
        <v>10</v>
      </c>
      <c r="D7" s="127" t="s">
        <v>9</v>
      </c>
      <c r="E7" s="121"/>
      <c r="F7" s="127" t="s">
        <v>11</v>
      </c>
      <c r="G7" s="79"/>
      <c r="H7" s="79"/>
    </row>
    <row r="8" spans="1:8" s="58" customFormat="1" ht="21.75" customHeight="1">
      <c r="A8" s="130" t="s">
        <v>12</v>
      </c>
      <c r="B8" s="131" t="s">
        <v>10</v>
      </c>
      <c r="C8" s="70">
        <v>8336.55</v>
      </c>
      <c r="D8" s="132" t="s">
        <v>13</v>
      </c>
      <c r="E8" s="123">
        <v>31</v>
      </c>
      <c r="F8" s="54">
        <v>0</v>
      </c>
      <c r="G8" s="79"/>
      <c r="H8" s="79"/>
    </row>
    <row r="9" spans="1:8" s="58" customFormat="1" ht="21.75" customHeight="1">
      <c r="A9" s="115" t="s">
        <v>14</v>
      </c>
      <c r="B9" s="131" t="s">
        <v>11</v>
      </c>
      <c r="C9" s="70">
        <v>0</v>
      </c>
      <c r="D9" s="132" t="s">
        <v>15</v>
      </c>
      <c r="E9" s="123">
        <v>32</v>
      </c>
      <c r="F9" s="54">
        <v>0</v>
      </c>
      <c r="G9" s="79"/>
      <c r="H9" s="79"/>
    </row>
    <row r="10" spans="1:8" s="58" customFormat="1" ht="21.75" customHeight="1">
      <c r="A10" s="65" t="s">
        <v>16</v>
      </c>
      <c r="B10" s="131" t="s">
        <v>17</v>
      </c>
      <c r="C10" s="70">
        <v>0</v>
      </c>
      <c r="D10" s="132" t="s">
        <v>18</v>
      </c>
      <c r="E10" s="123">
        <v>33</v>
      </c>
      <c r="F10" s="54">
        <v>0</v>
      </c>
      <c r="G10" s="79"/>
      <c r="H10" s="79"/>
    </row>
    <row r="11" spans="1:8" s="58" customFormat="1" ht="21.75" customHeight="1">
      <c r="A11" s="115" t="s">
        <v>19</v>
      </c>
      <c r="B11" s="131" t="s">
        <v>20</v>
      </c>
      <c r="C11" s="70">
        <v>0</v>
      </c>
      <c r="D11" s="132" t="s">
        <v>21</v>
      </c>
      <c r="E11" s="123">
        <v>34</v>
      </c>
      <c r="F11" s="54">
        <v>0</v>
      </c>
      <c r="G11" s="79"/>
      <c r="H11" s="79"/>
    </row>
    <row r="12" spans="1:8" s="58" customFormat="1" ht="21.75" customHeight="1">
      <c r="A12" s="115" t="s">
        <v>22</v>
      </c>
      <c r="B12" s="131" t="s">
        <v>23</v>
      </c>
      <c r="C12" s="70">
        <v>0</v>
      </c>
      <c r="D12" s="132" t="s">
        <v>24</v>
      </c>
      <c r="E12" s="123">
        <v>35</v>
      </c>
      <c r="F12" s="54">
        <v>0</v>
      </c>
      <c r="G12" s="79"/>
      <c r="H12" s="79"/>
    </row>
    <row r="13" spans="1:8" s="58" customFormat="1" ht="21.75" customHeight="1">
      <c r="A13" s="115" t="s">
        <v>25</v>
      </c>
      <c r="B13" s="131" t="s">
        <v>26</v>
      </c>
      <c r="C13" s="70">
        <v>0</v>
      </c>
      <c r="D13" s="132" t="s">
        <v>27</v>
      </c>
      <c r="E13" s="123">
        <v>36</v>
      </c>
      <c r="F13" s="54">
        <v>0</v>
      </c>
      <c r="G13" s="79"/>
      <c r="H13" s="79"/>
    </row>
    <row r="14" spans="1:8" s="58" customFormat="1" ht="21.75" customHeight="1">
      <c r="A14" s="115" t="s">
        <v>28</v>
      </c>
      <c r="B14" s="131" t="s">
        <v>29</v>
      </c>
      <c r="C14" s="70">
        <v>0</v>
      </c>
      <c r="D14" s="116" t="s">
        <v>30</v>
      </c>
      <c r="E14" s="123">
        <v>37</v>
      </c>
      <c r="F14" s="54">
        <v>0</v>
      </c>
      <c r="G14" s="79"/>
      <c r="H14" s="79"/>
    </row>
    <row r="15" spans="1:8" s="58" customFormat="1" ht="21.75" customHeight="1">
      <c r="A15" s="115" t="s">
        <v>31</v>
      </c>
      <c r="B15" s="131" t="s">
        <v>32</v>
      </c>
      <c r="C15" s="70">
        <v>2019.3</v>
      </c>
      <c r="D15" s="116" t="s">
        <v>33</v>
      </c>
      <c r="E15" s="123">
        <v>38</v>
      </c>
      <c r="F15" s="54">
        <v>0</v>
      </c>
      <c r="G15" s="79"/>
      <c r="H15" s="79"/>
    </row>
    <row r="16" spans="1:8" s="58" customFormat="1" ht="21.75" customHeight="1">
      <c r="A16" s="115"/>
      <c r="B16" s="131" t="s">
        <v>34</v>
      </c>
      <c r="C16" s="117"/>
      <c r="D16" s="116" t="s">
        <v>35</v>
      </c>
      <c r="E16" s="123">
        <v>39</v>
      </c>
      <c r="F16" s="54">
        <v>0</v>
      </c>
      <c r="G16" s="79"/>
      <c r="H16" s="79"/>
    </row>
    <row r="17" spans="1:8" s="58" customFormat="1" ht="21.75" customHeight="1">
      <c r="A17" s="115"/>
      <c r="B17" s="131" t="s">
        <v>36</v>
      </c>
      <c r="C17" s="117"/>
      <c r="D17" s="116" t="s">
        <v>37</v>
      </c>
      <c r="E17" s="123">
        <v>40</v>
      </c>
      <c r="F17" s="54">
        <v>639.95</v>
      </c>
      <c r="G17" s="79"/>
      <c r="H17" s="79"/>
    </row>
    <row r="18" spans="1:8" s="58" customFormat="1" ht="21.75" customHeight="1">
      <c r="A18" s="115"/>
      <c r="B18" s="131" t="s">
        <v>38</v>
      </c>
      <c r="C18" s="117"/>
      <c r="D18" s="116" t="s">
        <v>39</v>
      </c>
      <c r="E18" s="123">
        <v>41</v>
      </c>
      <c r="F18" s="54">
        <v>0</v>
      </c>
      <c r="G18" s="79"/>
      <c r="H18" s="79"/>
    </row>
    <row r="19" spans="1:8" s="58" customFormat="1" ht="21.75" customHeight="1">
      <c r="A19" s="115"/>
      <c r="B19" s="131" t="s">
        <v>40</v>
      </c>
      <c r="C19" s="117"/>
      <c r="D19" s="116" t="s">
        <v>41</v>
      </c>
      <c r="E19" s="123">
        <v>42</v>
      </c>
      <c r="F19" s="54">
        <v>10027.33</v>
      </c>
      <c r="G19" s="79"/>
      <c r="H19" s="79"/>
    </row>
    <row r="20" spans="1:8" s="58" customFormat="1" ht="21.75" customHeight="1">
      <c r="A20" s="115"/>
      <c r="B20" s="131" t="s">
        <v>42</v>
      </c>
      <c r="C20" s="117"/>
      <c r="D20" s="116" t="s">
        <v>43</v>
      </c>
      <c r="E20" s="123">
        <v>43</v>
      </c>
      <c r="F20" s="54">
        <v>0</v>
      </c>
      <c r="G20" s="79"/>
      <c r="H20" s="79"/>
    </row>
    <row r="21" spans="1:8" s="58" customFormat="1" ht="21.75" customHeight="1">
      <c r="A21" s="115"/>
      <c r="B21" s="131" t="s">
        <v>44</v>
      </c>
      <c r="C21" s="117"/>
      <c r="D21" s="116" t="s">
        <v>45</v>
      </c>
      <c r="E21" s="123">
        <v>44</v>
      </c>
      <c r="F21" s="54">
        <v>0</v>
      </c>
      <c r="G21" s="79"/>
      <c r="H21" s="79"/>
    </row>
    <row r="22" spans="1:8" s="58" customFormat="1" ht="21.75" customHeight="1">
      <c r="A22" s="115"/>
      <c r="B22" s="131" t="s">
        <v>46</v>
      </c>
      <c r="C22" s="117"/>
      <c r="D22" s="116" t="s">
        <v>47</v>
      </c>
      <c r="E22" s="123">
        <v>45</v>
      </c>
      <c r="F22" s="54">
        <v>0</v>
      </c>
      <c r="G22" s="79"/>
      <c r="H22" s="79"/>
    </row>
    <row r="23" spans="1:8" s="58" customFormat="1" ht="21.75" customHeight="1">
      <c r="A23" s="115"/>
      <c r="B23" s="131" t="s">
        <v>48</v>
      </c>
      <c r="C23" s="117"/>
      <c r="D23" s="116" t="s">
        <v>49</v>
      </c>
      <c r="E23" s="123">
        <v>46</v>
      </c>
      <c r="F23" s="54">
        <v>0</v>
      </c>
      <c r="G23" s="79"/>
      <c r="H23" s="79"/>
    </row>
    <row r="24" spans="1:8" s="58" customFormat="1" ht="21.75" customHeight="1">
      <c r="A24" s="115"/>
      <c r="B24" s="131" t="s">
        <v>50</v>
      </c>
      <c r="C24" s="117"/>
      <c r="D24" s="116" t="s">
        <v>51</v>
      </c>
      <c r="E24" s="123">
        <v>47</v>
      </c>
      <c r="F24" s="54">
        <v>0</v>
      </c>
      <c r="G24" s="79"/>
      <c r="H24" s="79"/>
    </row>
    <row r="25" spans="1:8" s="58" customFormat="1" ht="21.75" customHeight="1">
      <c r="A25" s="115"/>
      <c r="B25" s="131" t="s">
        <v>52</v>
      </c>
      <c r="C25" s="117"/>
      <c r="D25" s="116" t="s">
        <v>53</v>
      </c>
      <c r="E25" s="123">
        <v>48</v>
      </c>
      <c r="F25" s="54">
        <v>0</v>
      </c>
      <c r="G25" s="79"/>
      <c r="H25" s="79"/>
    </row>
    <row r="26" spans="1:8" s="58" customFormat="1" ht="21.75" customHeight="1">
      <c r="A26" s="115"/>
      <c r="B26" s="131" t="s">
        <v>54</v>
      </c>
      <c r="C26" s="117"/>
      <c r="D26" s="116" t="s">
        <v>55</v>
      </c>
      <c r="E26" s="123">
        <v>49</v>
      </c>
      <c r="F26" s="54">
        <v>0</v>
      </c>
      <c r="G26" s="79"/>
      <c r="H26" s="79"/>
    </row>
    <row r="27" spans="1:8" s="58" customFormat="1" ht="21.75" customHeight="1">
      <c r="A27" s="115"/>
      <c r="B27" s="131" t="s">
        <v>56</v>
      </c>
      <c r="C27" s="117"/>
      <c r="D27" s="116" t="s">
        <v>57</v>
      </c>
      <c r="E27" s="123">
        <v>50</v>
      </c>
      <c r="F27" s="54">
        <v>0</v>
      </c>
      <c r="G27" s="79"/>
      <c r="H27" s="79"/>
    </row>
    <row r="28" spans="1:8" s="58" customFormat="1" ht="21.75" customHeight="1">
      <c r="A28" s="115"/>
      <c r="B28" s="131" t="s">
        <v>58</v>
      </c>
      <c r="C28" s="117"/>
      <c r="D28" s="116" t="s">
        <v>59</v>
      </c>
      <c r="E28" s="123">
        <v>51</v>
      </c>
      <c r="F28" s="54">
        <v>0</v>
      </c>
      <c r="G28" s="79"/>
      <c r="H28" s="79"/>
    </row>
    <row r="29" spans="1:8" s="58" customFormat="1" ht="21.75" customHeight="1">
      <c r="A29" s="115"/>
      <c r="B29" s="131" t="s">
        <v>60</v>
      </c>
      <c r="C29" s="117"/>
      <c r="D29" s="116" t="s">
        <v>61</v>
      </c>
      <c r="E29" s="123">
        <v>52</v>
      </c>
      <c r="F29" s="54">
        <v>0</v>
      </c>
      <c r="G29" s="79"/>
      <c r="H29" s="79"/>
    </row>
    <row r="30" spans="1:8" s="58" customFormat="1" ht="21.75" customHeight="1">
      <c r="A30" s="115"/>
      <c r="B30" s="131" t="s">
        <v>62</v>
      </c>
      <c r="C30" s="117"/>
      <c r="D30" s="116" t="s">
        <v>63</v>
      </c>
      <c r="E30" s="123">
        <v>53</v>
      </c>
      <c r="F30" s="54">
        <v>3452.88</v>
      </c>
      <c r="G30" s="79"/>
      <c r="H30" s="79"/>
    </row>
    <row r="31" spans="1:8" s="58" customFormat="1" ht="21.75" customHeight="1">
      <c r="A31" s="115"/>
      <c r="B31" s="131" t="s">
        <v>64</v>
      </c>
      <c r="C31" s="117"/>
      <c r="D31" s="116" t="s">
        <v>65</v>
      </c>
      <c r="E31" s="123">
        <v>54</v>
      </c>
      <c r="F31" s="54">
        <v>0</v>
      </c>
      <c r="G31" s="79"/>
      <c r="H31" s="79"/>
    </row>
    <row r="32" spans="1:8" s="58" customFormat="1" ht="21.75" customHeight="1">
      <c r="A32" s="115"/>
      <c r="B32" s="131" t="s">
        <v>66</v>
      </c>
      <c r="C32" s="117"/>
      <c r="D32" s="116" t="s">
        <v>67</v>
      </c>
      <c r="E32" s="123">
        <v>55</v>
      </c>
      <c r="F32" s="54">
        <v>0</v>
      </c>
      <c r="G32" s="79"/>
      <c r="H32" s="79"/>
    </row>
    <row r="33" spans="1:8" s="58" customFormat="1" ht="21.75" customHeight="1">
      <c r="A33" s="115"/>
      <c r="B33" s="131" t="s">
        <v>68</v>
      </c>
      <c r="C33" s="117"/>
      <c r="D33" s="116" t="s">
        <v>69</v>
      </c>
      <c r="E33" s="123">
        <v>56</v>
      </c>
      <c r="F33" s="55">
        <v>15</v>
      </c>
      <c r="G33" s="79"/>
      <c r="H33" s="79"/>
    </row>
    <row r="34" spans="1:8" s="58" customFormat="1" ht="21.75" customHeight="1">
      <c r="A34" s="133" t="s">
        <v>70</v>
      </c>
      <c r="B34" s="131" t="s">
        <v>71</v>
      </c>
      <c r="C34" s="69">
        <f>SUM(C8:C33)</f>
        <v>10355.849999999999</v>
      </c>
      <c r="D34" s="133" t="s">
        <v>72</v>
      </c>
      <c r="E34" s="123">
        <v>57</v>
      </c>
      <c r="F34" s="124">
        <f>SUM(F8:F33)</f>
        <v>14135.16</v>
      </c>
      <c r="G34" s="79"/>
      <c r="H34" s="79"/>
    </row>
    <row r="35" spans="1:8" s="58" customFormat="1" ht="21.75" customHeight="1">
      <c r="A35" s="65" t="s">
        <v>73</v>
      </c>
      <c r="B35" s="131" t="s">
        <v>74</v>
      </c>
      <c r="C35" s="70">
        <v>0</v>
      </c>
      <c r="D35" s="65" t="s">
        <v>75</v>
      </c>
      <c r="E35" s="123">
        <v>58</v>
      </c>
      <c r="F35" s="124"/>
      <c r="G35" s="79"/>
      <c r="H35" s="79"/>
    </row>
    <row r="36" spans="1:8" s="58" customFormat="1" ht="21.75" customHeight="1">
      <c r="A36" s="65" t="s">
        <v>76</v>
      </c>
      <c r="B36" s="131" t="s">
        <v>77</v>
      </c>
      <c r="C36" s="70">
        <v>3901.8</v>
      </c>
      <c r="D36" s="65" t="s">
        <v>78</v>
      </c>
      <c r="E36" s="123">
        <v>59</v>
      </c>
      <c r="F36" s="125">
        <v>122.49</v>
      </c>
      <c r="G36" s="79"/>
      <c r="H36" s="79"/>
    </row>
    <row r="37" spans="1:6" ht="21.75" customHeight="1">
      <c r="A37" s="134" t="s">
        <v>79</v>
      </c>
      <c r="B37" s="131" t="s">
        <v>80</v>
      </c>
      <c r="C37" s="69">
        <f>SUM(C34:C36)</f>
        <v>14257.649999999998</v>
      </c>
      <c r="D37" s="134" t="s">
        <v>79</v>
      </c>
      <c r="E37" s="123">
        <v>60</v>
      </c>
      <c r="F37" s="125">
        <f>SUM(F34:F36)</f>
        <v>14257.65</v>
      </c>
    </row>
    <row r="38" spans="1:6" ht="51" customHeight="1">
      <c r="A38" s="72" t="s">
        <v>81</v>
      </c>
      <c r="B38" s="73"/>
      <c r="C38" s="73"/>
      <c r="D38" s="73"/>
      <c r="E38" s="126"/>
      <c r="F38" s="73"/>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L34"/>
  <sheetViews>
    <sheetView zoomScaleSheetLayoutView="160" workbookViewId="0" topLeftCell="A1">
      <selection activeCell="K8" sqref="K8:L8"/>
    </sheetView>
  </sheetViews>
  <sheetFormatPr defaultColWidth="9.00390625" defaultRowHeight="14.25"/>
  <cols>
    <col min="1" max="2" width="4.625" style="85" customWidth="1"/>
    <col min="3" max="3" width="25.625" style="85" customWidth="1"/>
    <col min="4" max="10" width="13.625" style="85" customWidth="1"/>
    <col min="11" max="12" width="12.625" style="85" bestFit="1" customWidth="1"/>
    <col min="13" max="16384" width="9.00390625" style="85" customWidth="1"/>
  </cols>
  <sheetData>
    <row r="1" spans="1:10" s="82" customFormat="1" ht="23.25">
      <c r="A1" s="86" t="s">
        <v>82</v>
      </c>
      <c r="B1" s="86"/>
      <c r="C1" s="86"/>
      <c r="D1" s="86"/>
      <c r="E1" s="86"/>
      <c r="F1" s="86"/>
      <c r="G1" s="86"/>
      <c r="H1" s="86"/>
      <c r="I1" s="86"/>
      <c r="J1" s="86"/>
    </row>
    <row r="2" spans="1:10" ht="17.25">
      <c r="A2" s="87"/>
      <c r="B2" s="87"/>
      <c r="C2" s="87"/>
      <c r="D2" s="87"/>
      <c r="E2" s="87"/>
      <c r="F2" s="87"/>
      <c r="G2" s="87"/>
      <c r="H2" s="87"/>
      <c r="I2" s="87"/>
      <c r="J2" s="20" t="s">
        <v>83</v>
      </c>
    </row>
    <row r="3" spans="1:10" ht="17.25">
      <c r="A3" s="8" t="s">
        <v>2</v>
      </c>
      <c r="B3" s="87"/>
      <c r="C3" s="87"/>
      <c r="D3" s="87"/>
      <c r="E3" s="87"/>
      <c r="F3" s="99"/>
      <c r="G3" s="87"/>
      <c r="H3" s="87"/>
      <c r="I3" s="87"/>
      <c r="J3" s="20" t="s">
        <v>3</v>
      </c>
    </row>
    <row r="4" spans="1:11" s="83" customFormat="1" ht="22.5" customHeight="1">
      <c r="A4" s="135" t="s">
        <v>6</v>
      </c>
      <c r="B4" s="88"/>
      <c r="C4" s="88"/>
      <c r="D4" s="135" t="s">
        <v>70</v>
      </c>
      <c r="E4" s="136" t="s">
        <v>84</v>
      </c>
      <c r="F4" s="135" t="s">
        <v>85</v>
      </c>
      <c r="G4" s="135" t="s">
        <v>86</v>
      </c>
      <c r="H4" s="135" t="s">
        <v>87</v>
      </c>
      <c r="I4" s="135" t="s">
        <v>88</v>
      </c>
      <c r="J4" s="135" t="s">
        <v>89</v>
      </c>
      <c r="K4" s="101"/>
    </row>
    <row r="5" spans="1:11" s="83" customFormat="1" ht="22.5" customHeight="1">
      <c r="A5" s="89" t="s">
        <v>90</v>
      </c>
      <c r="B5" s="88"/>
      <c r="C5" s="135" t="s">
        <v>91</v>
      </c>
      <c r="D5" s="88"/>
      <c r="E5" s="107"/>
      <c r="F5" s="88"/>
      <c r="G5" s="88"/>
      <c r="H5" s="88"/>
      <c r="I5" s="88"/>
      <c r="J5" s="88"/>
      <c r="K5" s="101"/>
    </row>
    <row r="6" spans="1:11" s="83" customFormat="1" ht="22.5" customHeight="1">
      <c r="A6" s="88"/>
      <c r="B6" s="88"/>
      <c r="C6" s="88"/>
      <c r="D6" s="88"/>
      <c r="E6" s="107"/>
      <c r="F6" s="88"/>
      <c r="G6" s="88"/>
      <c r="H6" s="88"/>
      <c r="I6" s="88"/>
      <c r="J6" s="88"/>
      <c r="K6" s="101"/>
    </row>
    <row r="7" spans="1:11" ht="22.5" customHeight="1">
      <c r="A7" s="137" t="s">
        <v>92</v>
      </c>
      <c r="B7" s="92"/>
      <c r="C7" s="92"/>
      <c r="D7" s="137" t="s">
        <v>10</v>
      </c>
      <c r="E7" s="137" t="s">
        <v>11</v>
      </c>
      <c r="F7" s="137" t="s">
        <v>17</v>
      </c>
      <c r="G7" s="137" t="s">
        <v>20</v>
      </c>
      <c r="H7" s="137" t="s">
        <v>23</v>
      </c>
      <c r="I7" s="137" t="s">
        <v>26</v>
      </c>
      <c r="J7" s="90" t="s">
        <v>29</v>
      </c>
      <c r="K7" s="103"/>
    </row>
    <row r="8" spans="1:12" ht="22.5" customHeight="1">
      <c r="A8" s="137" t="s">
        <v>93</v>
      </c>
      <c r="B8" s="92"/>
      <c r="C8" s="92"/>
      <c r="D8" s="93">
        <f>SUM(E8:J8)</f>
        <v>10355.849999999999</v>
      </c>
      <c r="E8" s="56">
        <v>8336.55</v>
      </c>
      <c r="F8" s="100">
        <v>0</v>
      </c>
      <c r="G8" s="100">
        <v>0</v>
      </c>
      <c r="H8" s="100">
        <v>0</v>
      </c>
      <c r="I8" s="100">
        <v>0</v>
      </c>
      <c r="J8" s="56">
        <v>2019.3</v>
      </c>
      <c r="K8" s="108"/>
      <c r="L8" s="104"/>
    </row>
    <row r="9" spans="1:11" ht="22.5" customHeight="1">
      <c r="A9" s="105">
        <v>211</v>
      </c>
      <c r="B9" s="53"/>
      <c r="C9" s="53" t="s">
        <v>94</v>
      </c>
      <c r="D9" s="93">
        <f aca="true" t="shared" si="0" ref="D9:D31">SUM(E9:J9)</f>
        <v>222.76</v>
      </c>
      <c r="E9" s="56">
        <v>222.76</v>
      </c>
      <c r="F9" s="100">
        <v>0</v>
      </c>
      <c r="G9" s="100">
        <v>0</v>
      </c>
      <c r="H9" s="100">
        <v>0</v>
      </c>
      <c r="I9" s="100">
        <v>0</v>
      </c>
      <c r="J9" s="56">
        <v>0</v>
      </c>
      <c r="K9" s="103"/>
    </row>
    <row r="10" spans="1:11" ht="22.5" customHeight="1">
      <c r="A10" s="105">
        <v>21104</v>
      </c>
      <c r="B10" s="53"/>
      <c r="C10" s="53" t="s">
        <v>95</v>
      </c>
      <c r="D10" s="93">
        <f t="shared" si="0"/>
        <v>222.76</v>
      </c>
      <c r="E10" s="56">
        <v>222.76</v>
      </c>
      <c r="F10" s="100">
        <v>0</v>
      </c>
      <c r="G10" s="100">
        <v>0</v>
      </c>
      <c r="H10" s="100">
        <v>0</v>
      </c>
      <c r="I10" s="100">
        <v>0</v>
      </c>
      <c r="J10" s="56">
        <v>0</v>
      </c>
      <c r="K10" s="103"/>
    </row>
    <row r="11" spans="1:11" ht="22.5" customHeight="1">
      <c r="A11" s="105">
        <v>2110402</v>
      </c>
      <c r="B11" s="53"/>
      <c r="C11" s="53" t="s">
        <v>96</v>
      </c>
      <c r="D11" s="93">
        <f t="shared" si="0"/>
        <v>222.76</v>
      </c>
      <c r="E11" s="56">
        <v>222.76</v>
      </c>
      <c r="F11" s="100">
        <v>0</v>
      </c>
      <c r="G11" s="100">
        <v>0</v>
      </c>
      <c r="H11" s="100">
        <v>0</v>
      </c>
      <c r="I11" s="100">
        <v>0</v>
      </c>
      <c r="J11" s="56">
        <v>0</v>
      </c>
      <c r="K11" s="103"/>
    </row>
    <row r="12" spans="1:11" ht="22.5" customHeight="1">
      <c r="A12" s="105">
        <v>213</v>
      </c>
      <c r="B12" s="53"/>
      <c r="C12" s="53" t="s">
        <v>97</v>
      </c>
      <c r="D12" s="93">
        <f t="shared" si="0"/>
        <v>6662.320000000001</v>
      </c>
      <c r="E12" s="56">
        <v>6025.89</v>
      </c>
      <c r="F12" s="100">
        <v>0</v>
      </c>
      <c r="G12" s="100">
        <v>0</v>
      </c>
      <c r="H12" s="100">
        <v>0</v>
      </c>
      <c r="I12" s="100">
        <v>0</v>
      </c>
      <c r="J12" s="56">
        <v>636.43</v>
      </c>
      <c r="K12" s="103"/>
    </row>
    <row r="13" spans="1:11" ht="22.5" customHeight="1">
      <c r="A13" s="105">
        <v>21301</v>
      </c>
      <c r="B13" s="53"/>
      <c r="C13" s="53" t="s">
        <v>98</v>
      </c>
      <c r="D13" s="93">
        <f t="shared" si="0"/>
        <v>4380.81</v>
      </c>
      <c r="E13" s="56">
        <v>3787.38</v>
      </c>
      <c r="F13" s="100">
        <v>0</v>
      </c>
      <c r="G13" s="100">
        <v>0</v>
      </c>
      <c r="H13" s="100">
        <v>0</v>
      </c>
      <c r="I13" s="100">
        <v>0</v>
      </c>
      <c r="J13" s="56">
        <v>593.43</v>
      </c>
      <c r="K13" s="103"/>
    </row>
    <row r="14" spans="1:11" ht="22.5" customHeight="1">
      <c r="A14" s="105">
        <v>2130101</v>
      </c>
      <c r="B14" s="53"/>
      <c r="C14" s="53" t="s">
        <v>99</v>
      </c>
      <c r="D14" s="93">
        <f t="shared" si="0"/>
        <v>1250.16</v>
      </c>
      <c r="E14" s="56">
        <v>1221.16</v>
      </c>
      <c r="F14" s="100">
        <v>0</v>
      </c>
      <c r="G14" s="100">
        <v>0</v>
      </c>
      <c r="H14" s="100">
        <v>0</v>
      </c>
      <c r="I14" s="100">
        <v>0</v>
      </c>
      <c r="J14" s="56">
        <v>29</v>
      </c>
      <c r="K14" s="103"/>
    </row>
    <row r="15" spans="1:11" ht="22.5" customHeight="1">
      <c r="A15" s="105">
        <v>2130106</v>
      </c>
      <c r="B15" s="53"/>
      <c r="C15" s="53" t="s">
        <v>100</v>
      </c>
      <c r="D15" s="93">
        <f t="shared" si="0"/>
        <v>56.98</v>
      </c>
      <c r="E15" s="56">
        <v>44.98</v>
      </c>
      <c r="F15" s="100">
        <v>0</v>
      </c>
      <c r="G15" s="100">
        <v>0</v>
      </c>
      <c r="H15" s="100">
        <v>0</v>
      </c>
      <c r="I15" s="100">
        <v>0</v>
      </c>
      <c r="J15" s="56">
        <v>12</v>
      </c>
      <c r="K15" s="103"/>
    </row>
    <row r="16" spans="1:11" ht="22.5" customHeight="1">
      <c r="A16" s="105">
        <v>2130108</v>
      </c>
      <c r="B16" s="53"/>
      <c r="C16" s="53" t="s">
        <v>101</v>
      </c>
      <c r="D16" s="93">
        <f t="shared" si="0"/>
        <v>212.26</v>
      </c>
      <c r="E16" s="56">
        <v>208.26</v>
      </c>
      <c r="F16" s="100">
        <v>0</v>
      </c>
      <c r="G16" s="100">
        <v>0</v>
      </c>
      <c r="H16" s="100">
        <v>0</v>
      </c>
      <c r="I16" s="100">
        <v>0</v>
      </c>
      <c r="J16" s="56">
        <v>4</v>
      </c>
      <c r="K16" s="103"/>
    </row>
    <row r="17" spans="1:11" ht="22.5" customHeight="1">
      <c r="A17" s="105">
        <v>2130109</v>
      </c>
      <c r="B17" s="53"/>
      <c r="C17" s="53" t="s">
        <v>102</v>
      </c>
      <c r="D17" s="93">
        <f t="shared" si="0"/>
        <v>10.74</v>
      </c>
      <c r="E17" s="56">
        <v>10.74</v>
      </c>
      <c r="F17" s="100">
        <v>0</v>
      </c>
      <c r="G17" s="100">
        <v>0</v>
      </c>
      <c r="H17" s="100">
        <v>0</v>
      </c>
      <c r="I17" s="100">
        <v>0</v>
      </c>
      <c r="J17" s="56">
        <v>0</v>
      </c>
      <c r="K17" s="103"/>
    </row>
    <row r="18" spans="1:11" ht="22.5" customHeight="1">
      <c r="A18" s="105">
        <v>2130110</v>
      </c>
      <c r="B18" s="53"/>
      <c r="C18" s="53" t="s">
        <v>103</v>
      </c>
      <c r="D18" s="93">
        <f t="shared" si="0"/>
        <v>46.51</v>
      </c>
      <c r="E18" s="56">
        <v>46.51</v>
      </c>
      <c r="F18" s="100">
        <v>0</v>
      </c>
      <c r="G18" s="100">
        <v>0</v>
      </c>
      <c r="H18" s="100">
        <v>0</v>
      </c>
      <c r="I18" s="100">
        <v>0</v>
      </c>
      <c r="J18" s="56">
        <v>0</v>
      </c>
      <c r="K18" s="103"/>
    </row>
    <row r="19" spans="1:11" ht="22.5" customHeight="1">
      <c r="A19" s="105">
        <v>2130119</v>
      </c>
      <c r="B19" s="53"/>
      <c r="C19" s="53" t="s">
        <v>104</v>
      </c>
      <c r="D19" s="93">
        <f t="shared" si="0"/>
        <v>60.55</v>
      </c>
      <c r="E19" s="56">
        <v>60.55</v>
      </c>
      <c r="F19" s="100">
        <v>0</v>
      </c>
      <c r="G19" s="100">
        <v>0</v>
      </c>
      <c r="H19" s="100">
        <v>0</v>
      </c>
      <c r="I19" s="100">
        <v>0</v>
      </c>
      <c r="J19" s="56">
        <v>0</v>
      </c>
      <c r="K19" s="103"/>
    </row>
    <row r="20" spans="1:11" ht="22.5" customHeight="1">
      <c r="A20" s="105">
        <v>2130121</v>
      </c>
      <c r="B20" s="53"/>
      <c r="C20" s="53" t="s">
        <v>105</v>
      </c>
      <c r="D20" s="93">
        <f t="shared" si="0"/>
        <v>243.14</v>
      </c>
      <c r="E20" s="56">
        <v>223.14</v>
      </c>
      <c r="F20" s="100">
        <v>0</v>
      </c>
      <c r="G20" s="100">
        <v>0</v>
      </c>
      <c r="H20" s="100">
        <v>0</v>
      </c>
      <c r="I20" s="100">
        <v>0</v>
      </c>
      <c r="J20" s="56">
        <v>20</v>
      </c>
      <c r="K20" s="103"/>
    </row>
    <row r="21" spans="1:11" ht="22.5" customHeight="1">
      <c r="A21" s="105">
        <v>2130122</v>
      </c>
      <c r="B21" s="53"/>
      <c r="C21" s="53" t="s">
        <v>106</v>
      </c>
      <c r="D21" s="93">
        <f t="shared" si="0"/>
        <v>874.42</v>
      </c>
      <c r="E21" s="56">
        <v>824.99</v>
      </c>
      <c r="F21" s="100">
        <v>0</v>
      </c>
      <c r="G21" s="100">
        <v>0</v>
      </c>
      <c r="H21" s="100">
        <v>0</v>
      </c>
      <c r="I21" s="100">
        <v>0</v>
      </c>
      <c r="J21" s="56">
        <v>49.43</v>
      </c>
      <c r="K21" s="103"/>
    </row>
    <row r="22" spans="1:11" ht="22.5" customHeight="1">
      <c r="A22" s="105">
        <v>2130126</v>
      </c>
      <c r="B22" s="53"/>
      <c r="C22" s="53" t="s">
        <v>107</v>
      </c>
      <c r="D22" s="93">
        <f t="shared" si="0"/>
        <v>1174.9</v>
      </c>
      <c r="E22" s="56">
        <v>754.9</v>
      </c>
      <c r="F22" s="100">
        <v>0</v>
      </c>
      <c r="G22" s="100">
        <v>0</v>
      </c>
      <c r="H22" s="100">
        <v>0</v>
      </c>
      <c r="I22" s="100">
        <v>0</v>
      </c>
      <c r="J22" s="56">
        <v>420</v>
      </c>
      <c r="K22" s="103"/>
    </row>
    <row r="23" spans="1:11" ht="22.5" customHeight="1">
      <c r="A23" s="105">
        <v>2130135</v>
      </c>
      <c r="B23" s="53"/>
      <c r="C23" s="53" t="s">
        <v>108</v>
      </c>
      <c r="D23" s="93">
        <f t="shared" si="0"/>
        <v>32.83</v>
      </c>
      <c r="E23" s="56">
        <v>18.83</v>
      </c>
      <c r="F23" s="100">
        <v>0</v>
      </c>
      <c r="G23" s="100">
        <v>0</v>
      </c>
      <c r="H23" s="100">
        <v>0</v>
      </c>
      <c r="I23" s="100">
        <v>0</v>
      </c>
      <c r="J23" s="56">
        <v>14</v>
      </c>
      <c r="K23" s="103"/>
    </row>
    <row r="24" spans="1:11" ht="22.5" customHeight="1">
      <c r="A24" s="105">
        <v>2130199</v>
      </c>
      <c r="B24" s="53"/>
      <c r="C24" s="53" t="s">
        <v>109</v>
      </c>
      <c r="D24" s="93">
        <f t="shared" si="0"/>
        <v>418.32</v>
      </c>
      <c r="E24" s="56">
        <v>373.32</v>
      </c>
      <c r="F24" s="100">
        <v>0</v>
      </c>
      <c r="G24" s="100">
        <v>0</v>
      </c>
      <c r="H24" s="100">
        <v>0</v>
      </c>
      <c r="I24" s="100">
        <v>0</v>
      </c>
      <c r="J24" s="56">
        <v>45</v>
      </c>
      <c r="K24" s="103"/>
    </row>
    <row r="25" spans="1:11" ht="22.5" customHeight="1">
      <c r="A25" s="105">
        <v>21305</v>
      </c>
      <c r="B25" s="53"/>
      <c r="C25" s="53" t="s">
        <v>110</v>
      </c>
      <c r="D25" s="93">
        <f t="shared" si="0"/>
        <v>2281.52</v>
      </c>
      <c r="E25" s="56">
        <v>2238.52</v>
      </c>
      <c r="F25" s="100">
        <v>0</v>
      </c>
      <c r="G25" s="100">
        <v>0</v>
      </c>
      <c r="H25" s="100">
        <v>0</v>
      </c>
      <c r="I25" s="100">
        <v>0</v>
      </c>
      <c r="J25" s="56">
        <v>43</v>
      </c>
      <c r="K25" s="103"/>
    </row>
    <row r="26" spans="1:11" ht="22.5" customHeight="1">
      <c r="A26" s="105">
        <v>2130505</v>
      </c>
      <c r="B26" s="53"/>
      <c r="C26" s="53" t="s">
        <v>111</v>
      </c>
      <c r="D26" s="93">
        <f t="shared" si="0"/>
        <v>489.5</v>
      </c>
      <c r="E26" s="56">
        <v>446.5</v>
      </c>
      <c r="F26" s="100">
        <v>0</v>
      </c>
      <c r="G26" s="100">
        <v>0</v>
      </c>
      <c r="H26" s="100">
        <v>0</v>
      </c>
      <c r="I26" s="100">
        <v>0</v>
      </c>
      <c r="J26" s="56">
        <v>43</v>
      </c>
      <c r="K26" s="103"/>
    </row>
    <row r="27" spans="1:11" ht="22.5" customHeight="1">
      <c r="A27" s="105">
        <v>2130506</v>
      </c>
      <c r="B27" s="53"/>
      <c r="C27" s="53" t="s">
        <v>112</v>
      </c>
      <c r="D27" s="93">
        <f t="shared" si="0"/>
        <v>110</v>
      </c>
      <c r="E27" s="56">
        <v>110</v>
      </c>
      <c r="F27" s="100">
        <v>0</v>
      </c>
      <c r="G27" s="100">
        <v>0</v>
      </c>
      <c r="H27" s="100">
        <v>0</v>
      </c>
      <c r="I27" s="100">
        <v>0</v>
      </c>
      <c r="J27" s="56">
        <v>0</v>
      </c>
      <c r="K27" s="103"/>
    </row>
    <row r="28" spans="1:11" ht="22.5" customHeight="1">
      <c r="A28" s="105">
        <v>2130599</v>
      </c>
      <c r="B28" s="53"/>
      <c r="C28" s="53" t="s">
        <v>113</v>
      </c>
      <c r="D28" s="93">
        <f t="shared" si="0"/>
        <v>1682.02</v>
      </c>
      <c r="E28" s="56">
        <v>1682.02</v>
      </c>
      <c r="F28" s="100">
        <v>0</v>
      </c>
      <c r="G28" s="100">
        <v>0</v>
      </c>
      <c r="H28" s="100">
        <v>0</v>
      </c>
      <c r="I28" s="100">
        <v>0</v>
      </c>
      <c r="J28" s="56">
        <v>0</v>
      </c>
      <c r="K28" s="103"/>
    </row>
    <row r="29" spans="1:11" ht="22.5" customHeight="1">
      <c r="A29" s="105">
        <v>229</v>
      </c>
      <c r="B29" s="53"/>
      <c r="C29" s="53" t="s">
        <v>114</v>
      </c>
      <c r="D29" s="93">
        <f t="shared" si="0"/>
        <v>3470.77</v>
      </c>
      <c r="E29" s="56">
        <v>2087.9</v>
      </c>
      <c r="F29" s="100">
        <v>0</v>
      </c>
      <c r="G29" s="100">
        <v>0</v>
      </c>
      <c r="H29" s="100">
        <v>0</v>
      </c>
      <c r="I29" s="100">
        <v>0</v>
      </c>
      <c r="J29" s="56">
        <v>1382.87</v>
      </c>
      <c r="K29" s="103"/>
    </row>
    <row r="30" spans="1:11" ht="22.5" customHeight="1">
      <c r="A30" s="105">
        <v>22999</v>
      </c>
      <c r="B30" s="53"/>
      <c r="C30" s="53" t="s">
        <v>114</v>
      </c>
      <c r="D30" s="93">
        <f t="shared" si="0"/>
        <v>3470.77</v>
      </c>
      <c r="E30" s="56">
        <v>2087.9</v>
      </c>
      <c r="F30" s="100">
        <v>0</v>
      </c>
      <c r="G30" s="100">
        <v>0</v>
      </c>
      <c r="H30" s="100">
        <v>0</v>
      </c>
      <c r="I30" s="100">
        <v>0</v>
      </c>
      <c r="J30" s="56">
        <v>1382.87</v>
      </c>
      <c r="K30" s="103"/>
    </row>
    <row r="31" spans="1:11" ht="22.5" customHeight="1">
      <c r="A31" s="105">
        <v>2299999</v>
      </c>
      <c r="B31" s="53"/>
      <c r="C31" s="53" t="s">
        <v>115</v>
      </c>
      <c r="D31" s="93">
        <f t="shared" si="0"/>
        <v>3470.77</v>
      </c>
      <c r="E31" s="56">
        <v>2087.9</v>
      </c>
      <c r="F31" s="100">
        <v>0</v>
      </c>
      <c r="G31" s="100">
        <v>0</v>
      </c>
      <c r="H31" s="100">
        <v>0</v>
      </c>
      <c r="I31" s="100">
        <v>0</v>
      </c>
      <c r="J31" s="56">
        <v>1382.87</v>
      </c>
      <c r="K31" s="103"/>
    </row>
    <row r="32" spans="1:10" ht="30.75" customHeight="1">
      <c r="A32" s="95" t="s">
        <v>116</v>
      </c>
      <c r="B32" s="96"/>
      <c r="C32" s="96"/>
      <c r="D32" s="96"/>
      <c r="E32" s="96"/>
      <c r="F32" s="96"/>
      <c r="G32" s="96"/>
      <c r="H32" s="96"/>
      <c r="I32" s="96"/>
      <c r="J32" s="96"/>
    </row>
    <row r="33" ht="17.25">
      <c r="A33" s="106"/>
    </row>
    <row r="34" ht="17.25">
      <c r="A34" s="106"/>
    </row>
  </sheetData>
  <sheetProtection/>
  <mergeCells count="3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J32"/>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41"/>
  <sheetViews>
    <sheetView workbookViewId="0" topLeftCell="A9">
      <selection activeCell="K8" sqref="K8:L8"/>
    </sheetView>
  </sheetViews>
  <sheetFormatPr defaultColWidth="9.00390625" defaultRowHeight="14.25"/>
  <cols>
    <col min="1" max="1" width="5.625" style="85" customWidth="1"/>
    <col min="2" max="2" width="4.75390625" style="85" customWidth="1"/>
    <col min="3" max="3" width="25.625" style="85" customWidth="1"/>
    <col min="4" max="4" width="14.375" style="85" customWidth="1"/>
    <col min="5" max="9" width="14.625" style="85" customWidth="1"/>
    <col min="10" max="10" width="9.00390625" style="85" customWidth="1"/>
    <col min="11" max="11" width="12.625" style="85" customWidth="1"/>
    <col min="12" max="12" width="12.625" style="85" bestFit="1" customWidth="1"/>
    <col min="13" max="16384" width="9.00390625" style="85" customWidth="1"/>
  </cols>
  <sheetData>
    <row r="1" spans="1:9" s="82" customFormat="1" ht="23.25">
      <c r="A1" s="86" t="s">
        <v>117</v>
      </c>
      <c r="B1" s="86"/>
      <c r="C1" s="86"/>
      <c r="D1" s="86"/>
      <c r="E1" s="86"/>
      <c r="F1" s="86"/>
      <c r="G1" s="86"/>
      <c r="H1" s="86"/>
      <c r="I1" s="86"/>
    </row>
    <row r="2" spans="1:9" ht="17.25">
      <c r="A2" s="87"/>
      <c r="B2" s="87"/>
      <c r="C2" s="87"/>
      <c r="D2" s="87"/>
      <c r="E2" s="87"/>
      <c r="F2" s="87"/>
      <c r="G2" s="87"/>
      <c r="H2" s="87"/>
      <c r="I2" s="20" t="s">
        <v>118</v>
      </c>
    </row>
    <row r="3" spans="1:9" ht="17.25">
      <c r="A3" s="8" t="s">
        <v>2</v>
      </c>
      <c r="B3" s="87"/>
      <c r="C3" s="87"/>
      <c r="D3" s="87"/>
      <c r="E3" s="87"/>
      <c r="F3" s="99"/>
      <c r="G3" s="87"/>
      <c r="H3" s="87"/>
      <c r="I3" s="20" t="s">
        <v>3</v>
      </c>
    </row>
    <row r="4" spans="1:10" s="83" customFormat="1" ht="22.5" customHeight="1">
      <c r="A4" s="135" t="s">
        <v>6</v>
      </c>
      <c r="B4" s="88"/>
      <c r="C4" s="88"/>
      <c r="D4" s="135" t="s">
        <v>72</v>
      </c>
      <c r="E4" s="135" t="s">
        <v>119</v>
      </c>
      <c r="F4" s="138" t="s">
        <v>120</v>
      </c>
      <c r="G4" s="138" t="s">
        <v>121</v>
      </c>
      <c r="H4" s="89" t="s">
        <v>122</v>
      </c>
      <c r="I4" s="138" t="s">
        <v>123</v>
      </c>
      <c r="J4" s="101"/>
    </row>
    <row r="5" spans="1:10" s="83" customFormat="1" ht="22.5" customHeight="1">
      <c r="A5" s="89" t="s">
        <v>90</v>
      </c>
      <c r="B5" s="88"/>
      <c r="C5" s="135" t="s">
        <v>91</v>
      </c>
      <c r="D5" s="88"/>
      <c r="E5" s="88"/>
      <c r="F5" s="89"/>
      <c r="G5" s="89"/>
      <c r="H5" s="89"/>
      <c r="I5" s="89"/>
      <c r="J5" s="101"/>
    </row>
    <row r="6" spans="1:10" s="83" customFormat="1" ht="22.5" customHeight="1">
      <c r="A6" s="88"/>
      <c r="B6" s="88"/>
      <c r="C6" s="88"/>
      <c r="D6" s="88"/>
      <c r="E6" s="88"/>
      <c r="F6" s="89"/>
      <c r="G6" s="89"/>
      <c r="H6" s="89"/>
      <c r="I6" s="89"/>
      <c r="J6" s="101"/>
    </row>
    <row r="7" spans="1:10" s="84" customFormat="1" ht="22.5" customHeight="1">
      <c r="A7" s="139" t="s">
        <v>92</v>
      </c>
      <c r="B7" s="90"/>
      <c r="C7" s="90"/>
      <c r="D7" s="140" t="s">
        <v>10</v>
      </c>
      <c r="E7" s="140" t="s">
        <v>11</v>
      </c>
      <c r="F7" s="140" t="s">
        <v>17</v>
      </c>
      <c r="G7" s="91" t="s">
        <v>20</v>
      </c>
      <c r="H7" s="91" t="s">
        <v>23</v>
      </c>
      <c r="I7" s="91" t="s">
        <v>26</v>
      </c>
      <c r="J7" s="102"/>
    </row>
    <row r="8" spans="1:12" ht="22.5" customHeight="1">
      <c r="A8" s="137" t="s">
        <v>93</v>
      </c>
      <c r="B8" s="92"/>
      <c r="C8" s="92"/>
      <c r="D8" s="93">
        <f>E8+F8</f>
        <v>14135.16</v>
      </c>
      <c r="E8" s="54">
        <v>1907.75</v>
      </c>
      <c r="F8" s="54">
        <v>12227.41</v>
      </c>
      <c r="G8" s="100">
        <v>0</v>
      </c>
      <c r="H8" s="100">
        <v>0</v>
      </c>
      <c r="I8" s="100">
        <v>0</v>
      </c>
      <c r="J8" s="103"/>
      <c r="K8" s="104"/>
      <c r="L8" s="104"/>
    </row>
    <row r="9" spans="1:10" ht="22.5" customHeight="1">
      <c r="A9" s="48" t="s">
        <v>124</v>
      </c>
      <c r="B9" s="49"/>
      <c r="C9" s="49" t="s">
        <v>94</v>
      </c>
      <c r="D9" s="93">
        <f aca="true" t="shared" si="0" ref="D9:D37">E9+F9</f>
        <v>639.95</v>
      </c>
      <c r="E9" s="54">
        <v>56.2</v>
      </c>
      <c r="F9" s="54">
        <v>583.75</v>
      </c>
      <c r="G9" s="100">
        <v>0</v>
      </c>
      <c r="H9" s="100">
        <v>0</v>
      </c>
      <c r="I9" s="100">
        <v>0</v>
      </c>
      <c r="J9" s="103"/>
    </row>
    <row r="10" spans="1:10" ht="22.5" customHeight="1">
      <c r="A10" s="48" t="s">
        <v>125</v>
      </c>
      <c r="B10" s="49"/>
      <c r="C10" s="49" t="s">
        <v>126</v>
      </c>
      <c r="D10" s="93">
        <f t="shared" si="0"/>
        <v>410</v>
      </c>
      <c r="E10" s="54">
        <v>0</v>
      </c>
      <c r="F10" s="54">
        <v>410</v>
      </c>
      <c r="G10" s="100">
        <v>0</v>
      </c>
      <c r="H10" s="100">
        <v>0</v>
      </c>
      <c r="I10" s="100">
        <v>0</v>
      </c>
      <c r="J10" s="103"/>
    </row>
    <row r="11" spans="1:10" ht="22.5" customHeight="1">
      <c r="A11" s="48" t="s">
        <v>127</v>
      </c>
      <c r="B11" s="49"/>
      <c r="C11" s="49" t="s">
        <v>128</v>
      </c>
      <c r="D11" s="93">
        <f t="shared" si="0"/>
        <v>410</v>
      </c>
      <c r="E11" s="54">
        <v>0</v>
      </c>
      <c r="F11" s="54">
        <v>410</v>
      </c>
      <c r="G11" s="100">
        <v>0</v>
      </c>
      <c r="H11" s="100">
        <v>0</v>
      </c>
      <c r="I11" s="100">
        <v>0</v>
      </c>
      <c r="J11" s="103"/>
    </row>
    <row r="12" spans="1:10" ht="22.5" customHeight="1">
      <c r="A12" s="48" t="s">
        <v>129</v>
      </c>
      <c r="B12" s="49"/>
      <c r="C12" s="49" t="s">
        <v>95</v>
      </c>
      <c r="D12" s="93">
        <f t="shared" si="0"/>
        <v>229.95</v>
      </c>
      <c r="E12" s="54">
        <v>56.2</v>
      </c>
      <c r="F12" s="54">
        <v>173.75</v>
      </c>
      <c r="G12" s="100">
        <v>0</v>
      </c>
      <c r="H12" s="100">
        <v>0</v>
      </c>
      <c r="I12" s="100">
        <v>0</v>
      </c>
      <c r="J12" s="103"/>
    </row>
    <row r="13" spans="1:10" ht="22.5" customHeight="1">
      <c r="A13" s="48" t="s">
        <v>130</v>
      </c>
      <c r="B13" s="49"/>
      <c r="C13" s="49" t="s">
        <v>96</v>
      </c>
      <c r="D13" s="93">
        <f t="shared" si="0"/>
        <v>229.95</v>
      </c>
      <c r="E13" s="54">
        <v>56.2</v>
      </c>
      <c r="F13" s="54">
        <v>173.75</v>
      </c>
      <c r="G13" s="100">
        <v>0</v>
      </c>
      <c r="H13" s="100">
        <v>0</v>
      </c>
      <c r="I13" s="100">
        <v>0</v>
      </c>
      <c r="J13" s="103"/>
    </row>
    <row r="14" spans="1:10" ht="22.5" customHeight="1">
      <c r="A14" s="48" t="s">
        <v>131</v>
      </c>
      <c r="B14" s="49"/>
      <c r="C14" s="49" t="s">
        <v>97</v>
      </c>
      <c r="D14" s="93">
        <f t="shared" si="0"/>
        <v>10027.33</v>
      </c>
      <c r="E14" s="54">
        <v>1851.55</v>
      </c>
      <c r="F14" s="54">
        <v>8175.78</v>
      </c>
      <c r="G14" s="100">
        <v>0</v>
      </c>
      <c r="H14" s="100">
        <v>0</v>
      </c>
      <c r="I14" s="100">
        <v>0</v>
      </c>
      <c r="J14" s="103"/>
    </row>
    <row r="15" spans="1:10" ht="22.5" customHeight="1">
      <c r="A15" s="48" t="s">
        <v>132</v>
      </c>
      <c r="B15" s="49"/>
      <c r="C15" s="49" t="s">
        <v>98</v>
      </c>
      <c r="D15" s="93">
        <f t="shared" si="0"/>
        <v>7729.81</v>
      </c>
      <c r="E15" s="54">
        <v>1851.55</v>
      </c>
      <c r="F15" s="54">
        <v>5878.26</v>
      </c>
      <c r="G15" s="100">
        <v>0</v>
      </c>
      <c r="H15" s="100">
        <v>0</v>
      </c>
      <c r="I15" s="100">
        <v>0</v>
      </c>
      <c r="J15" s="103"/>
    </row>
    <row r="16" spans="1:10" ht="22.5" customHeight="1">
      <c r="A16" s="48" t="s">
        <v>133</v>
      </c>
      <c r="B16" s="49"/>
      <c r="C16" s="49" t="s">
        <v>99</v>
      </c>
      <c r="D16" s="93">
        <f t="shared" si="0"/>
        <v>1822.41</v>
      </c>
      <c r="E16" s="54">
        <v>1656.19</v>
      </c>
      <c r="F16" s="54">
        <v>166.22</v>
      </c>
      <c r="G16" s="100">
        <v>0</v>
      </c>
      <c r="H16" s="100">
        <v>0</v>
      </c>
      <c r="I16" s="100">
        <v>0</v>
      </c>
      <c r="J16" s="103"/>
    </row>
    <row r="17" spans="1:10" ht="22.5" customHeight="1">
      <c r="A17" s="48" t="s">
        <v>134</v>
      </c>
      <c r="B17" s="49"/>
      <c r="C17" s="49" t="s">
        <v>100</v>
      </c>
      <c r="D17" s="93">
        <f t="shared" si="0"/>
        <v>233.73</v>
      </c>
      <c r="E17" s="54">
        <v>0</v>
      </c>
      <c r="F17" s="54">
        <v>233.73</v>
      </c>
      <c r="G17" s="100">
        <v>0</v>
      </c>
      <c r="H17" s="100">
        <v>0</v>
      </c>
      <c r="I17" s="100">
        <v>0</v>
      </c>
      <c r="J17" s="103"/>
    </row>
    <row r="18" spans="1:10" ht="22.5" customHeight="1">
      <c r="A18" s="48" t="s">
        <v>135</v>
      </c>
      <c r="B18" s="49"/>
      <c r="C18" s="49" t="s">
        <v>101</v>
      </c>
      <c r="D18" s="93">
        <f t="shared" si="0"/>
        <v>271.91</v>
      </c>
      <c r="E18" s="54">
        <v>0</v>
      </c>
      <c r="F18" s="54">
        <v>271.91</v>
      </c>
      <c r="G18" s="100">
        <v>0</v>
      </c>
      <c r="H18" s="100">
        <v>0</v>
      </c>
      <c r="I18" s="100">
        <v>0</v>
      </c>
      <c r="J18" s="103"/>
    </row>
    <row r="19" spans="1:10" ht="22.5" customHeight="1">
      <c r="A19" s="48" t="s">
        <v>136</v>
      </c>
      <c r="B19" s="49"/>
      <c r="C19" s="49" t="s">
        <v>102</v>
      </c>
      <c r="D19" s="93">
        <f t="shared" si="0"/>
        <v>53.27</v>
      </c>
      <c r="E19" s="54">
        <v>0</v>
      </c>
      <c r="F19" s="54">
        <v>53.27</v>
      </c>
      <c r="G19" s="100">
        <v>0</v>
      </c>
      <c r="H19" s="100">
        <v>0</v>
      </c>
      <c r="I19" s="100">
        <v>0</v>
      </c>
      <c r="J19" s="103"/>
    </row>
    <row r="20" spans="1:10" ht="22.5" customHeight="1">
      <c r="A20" s="48" t="s">
        <v>137</v>
      </c>
      <c r="B20" s="49"/>
      <c r="C20" s="49" t="s">
        <v>103</v>
      </c>
      <c r="D20" s="93">
        <f t="shared" si="0"/>
        <v>46.51</v>
      </c>
      <c r="E20" s="54">
        <v>0</v>
      </c>
      <c r="F20" s="54">
        <v>46.51</v>
      </c>
      <c r="G20" s="100">
        <v>0</v>
      </c>
      <c r="H20" s="100">
        <v>0</v>
      </c>
      <c r="I20" s="100">
        <v>0</v>
      </c>
      <c r="J20" s="103"/>
    </row>
    <row r="21" spans="1:10" ht="22.5" customHeight="1">
      <c r="A21" s="48" t="s">
        <v>138</v>
      </c>
      <c r="B21" s="49"/>
      <c r="C21" s="49" t="s">
        <v>139</v>
      </c>
      <c r="D21" s="93">
        <f t="shared" si="0"/>
        <v>5</v>
      </c>
      <c r="E21" s="54">
        <v>0</v>
      </c>
      <c r="F21" s="54">
        <v>5</v>
      </c>
      <c r="G21" s="100">
        <v>0</v>
      </c>
      <c r="H21" s="100">
        <v>0</v>
      </c>
      <c r="I21" s="100">
        <v>0</v>
      </c>
      <c r="J21" s="103"/>
    </row>
    <row r="22" spans="1:10" ht="22.5" customHeight="1">
      <c r="A22" s="48" t="s">
        <v>140</v>
      </c>
      <c r="B22" s="49"/>
      <c r="C22" s="49" t="s">
        <v>104</v>
      </c>
      <c r="D22" s="93">
        <f t="shared" si="0"/>
        <v>160.55</v>
      </c>
      <c r="E22" s="54">
        <v>0</v>
      </c>
      <c r="F22" s="54">
        <v>160.55</v>
      </c>
      <c r="G22" s="100">
        <v>0</v>
      </c>
      <c r="H22" s="100">
        <v>0</v>
      </c>
      <c r="I22" s="100">
        <v>0</v>
      </c>
      <c r="J22" s="103"/>
    </row>
    <row r="23" spans="1:10" ht="22.5" customHeight="1">
      <c r="A23" s="48" t="s">
        <v>141</v>
      </c>
      <c r="B23" s="49"/>
      <c r="C23" s="49" t="s">
        <v>105</v>
      </c>
      <c r="D23" s="93">
        <f t="shared" si="0"/>
        <v>897.14</v>
      </c>
      <c r="E23" s="54">
        <v>0</v>
      </c>
      <c r="F23" s="54">
        <v>897.14</v>
      </c>
      <c r="G23" s="100">
        <v>0</v>
      </c>
      <c r="H23" s="100">
        <v>0</v>
      </c>
      <c r="I23" s="100">
        <v>0</v>
      </c>
      <c r="J23" s="103"/>
    </row>
    <row r="24" spans="1:10" ht="22.5" customHeight="1">
      <c r="A24" s="48" t="s">
        <v>142</v>
      </c>
      <c r="B24" s="49"/>
      <c r="C24" s="49" t="s">
        <v>106</v>
      </c>
      <c r="D24" s="93">
        <f t="shared" si="0"/>
        <v>976.21</v>
      </c>
      <c r="E24" s="54">
        <v>43.06</v>
      </c>
      <c r="F24" s="54">
        <v>933.15</v>
      </c>
      <c r="G24" s="100">
        <v>0</v>
      </c>
      <c r="H24" s="100">
        <v>0</v>
      </c>
      <c r="I24" s="100">
        <v>0</v>
      </c>
      <c r="J24" s="103"/>
    </row>
    <row r="25" spans="1:10" ht="22.5" customHeight="1">
      <c r="A25" s="48" t="s">
        <v>143</v>
      </c>
      <c r="B25" s="49"/>
      <c r="C25" s="49" t="s">
        <v>107</v>
      </c>
      <c r="D25" s="93">
        <f t="shared" si="0"/>
        <v>1985.46</v>
      </c>
      <c r="E25" s="54">
        <v>68.39</v>
      </c>
      <c r="F25" s="54">
        <v>1917.07</v>
      </c>
      <c r="G25" s="100">
        <v>0</v>
      </c>
      <c r="H25" s="100">
        <v>0</v>
      </c>
      <c r="I25" s="100">
        <v>0</v>
      </c>
      <c r="J25" s="103"/>
    </row>
    <row r="26" spans="1:10" ht="22.5" customHeight="1">
      <c r="A26" s="48" t="s">
        <v>144</v>
      </c>
      <c r="B26" s="49"/>
      <c r="C26" s="49" t="s">
        <v>108</v>
      </c>
      <c r="D26" s="93">
        <f t="shared" si="0"/>
        <v>113.36</v>
      </c>
      <c r="E26" s="54">
        <v>0</v>
      </c>
      <c r="F26" s="54">
        <v>113.36</v>
      </c>
      <c r="G26" s="100">
        <v>0</v>
      </c>
      <c r="H26" s="100">
        <v>0</v>
      </c>
      <c r="I26" s="100">
        <v>0</v>
      </c>
      <c r="J26" s="103"/>
    </row>
    <row r="27" spans="1:10" ht="22.5" customHeight="1">
      <c r="A27" s="48" t="s">
        <v>145</v>
      </c>
      <c r="B27" s="49"/>
      <c r="C27" s="49" t="s">
        <v>109</v>
      </c>
      <c r="D27" s="93">
        <f t="shared" si="0"/>
        <v>1164.27</v>
      </c>
      <c r="E27" s="54">
        <v>83.9</v>
      </c>
      <c r="F27" s="54">
        <v>1080.37</v>
      </c>
      <c r="G27" s="100">
        <v>0</v>
      </c>
      <c r="H27" s="100">
        <v>0</v>
      </c>
      <c r="I27" s="100">
        <v>0</v>
      </c>
      <c r="J27" s="103"/>
    </row>
    <row r="28" spans="1:10" ht="22.5" customHeight="1">
      <c r="A28" s="48" t="s">
        <v>146</v>
      </c>
      <c r="B28" s="49"/>
      <c r="C28" s="49" t="s">
        <v>110</v>
      </c>
      <c r="D28" s="93">
        <f t="shared" si="0"/>
        <v>2297.52</v>
      </c>
      <c r="E28" s="54">
        <v>0</v>
      </c>
      <c r="F28" s="54">
        <v>2297.52</v>
      </c>
      <c r="G28" s="100">
        <v>0</v>
      </c>
      <c r="H28" s="100">
        <v>0</v>
      </c>
      <c r="I28" s="100">
        <v>0</v>
      </c>
      <c r="J28" s="103"/>
    </row>
    <row r="29" spans="1:10" ht="22.5" customHeight="1">
      <c r="A29" s="48" t="s">
        <v>147</v>
      </c>
      <c r="B29" s="49"/>
      <c r="C29" s="49" t="s">
        <v>111</v>
      </c>
      <c r="D29" s="93">
        <f t="shared" si="0"/>
        <v>490</v>
      </c>
      <c r="E29" s="54">
        <v>0</v>
      </c>
      <c r="F29" s="54">
        <v>490</v>
      </c>
      <c r="G29" s="100">
        <v>0</v>
      </c>
      <c r="H29" s="100">
        <v>0</v>
      </c>
      <c r="I29" s="100">
        <v>0</v>
      </c>
      <c r="J29" s="103"/>
    </row>
    <row r="30" spans="1:10" ht="22.5" customHeight="1">
      <c r="A30" s="48" t="s">
        <v>148</v>
      </c>
      <c r="B30" s="49"/>
      <c r="C30" s="49" t="s">
        <v>112</v>
      </c>
      <c r="D30" s="93">
        <f t="shared" si="0"/>
        <v>110</v>
      </c>
      <c r="E30" s="54">
        <v>0</v>
      </c>
      <c r="F30" s="54">
        <v>110</v>
      </c>
      <c r="G30" s="100">
        <v>0</v>
      </c>
      <c r="H30" s="100">
        <v>0</v>
      </c>
      <c r="I30" s="100">
        <v>0</v>
      </c>
      <c r="J30" s="103"/>
    </row>
    <row r="31" spans="1:10" ht="22.5" customHeight="1">
      <c r="A31" s="48" t="s">
        <v>149</v>
      </c>
      <c r="B31" s="49"/>
      <c r="C31" s="49" t="s">
        <v>113</v>
      </c>
      <c r="D31" s="93">
        <f t="shared" si="0"/>
        <v>1697.52</v>
      </c>
      <c r="E31" s="54">
        <v>0</v>
      </c>
      <c r="F31" s="54">
        <v>1697.52</v>
      </c>
      <c r="G31" s="100"/>
      <c r="H31" s="100"/>
      <c r="I31" s="100"/>
      <c r="J31" s="103"/>
    </row>
    <row r="32" spans="1:10" ht="22.5" customHeight="1">
      <c r="A32" s="50" t="s">
        <v>150</v>
      </c>
      <c r="B32" s="51"/>
      <c r="C32" s="51" t="s">
        <v>114</v>
      </c>
      <c r="D32" s="94">
        <f t="shared" si="0"/>
        <v>3452.88</v>
      </c>
      <c r="E32" s="55">
        <v>0</v>
      </c>
      <c r="F32" s="55">
        <v>3452.88</v>
      </c>
      <c r="G32" s="100"/>
      <c r="H32" s="100"/>
      <c r="I32" s="100"/>
      <c r="J32" s="103"/>
    </row>
    <row r="33" spans="1:10" ht="22.5" customHeight="1">
      <c r="A33" s="53" t="s">
        <v>151</v>
      </c>
      <c r="B33" s="53"/>
      <c r="C33" s="53" t="s">
        <v>114</v>
      </c>
      <c r="D33" s="93">
        <f t="shared" si="0"/>
        <v>3452.88</v>
      </c>
      <c r="E33" s="56">
        <v>0</v>
      </c>
      <c r="F33" s="56">
        <v>3452.88</v>
      </c>
      <c r="G33" s="100"/>
      <c r="H33" s="100"/>
      <c r="I33" s="100"/>
      <c r="J33" s="103"/>
    </row>
    <row r="34" spans="1:10" ht="22.5" customHeight="1">
      <c r="A34" s="53" t="s">
        <v>152</v>
      </c>
      <c r="B34" s="53"/>
      <c r="C34" s="53" t="s">
        <v>115</v>
      </c>
      <c r="D34" s="93">
        <f t="shared" si="0"/>
        <v>3452.88</v>
      </c>
      <c r="E34" s="56">
        <v>0</v>
      </c>
      <c r="F34" s="56">
        <v>3452.88</v>
      </c>
      <c r="G34" s="100"/>
      <c r="H34" s="100"/>
      <c r="I34" s="100"/>
      <c r="J34" s="103"/>
    </row>
    <row r="35" spans="1:10" ht="22.5" customHeight="1">
      <c r="A35" s="53" t="s">
        <v>153</v>
      </c>
      <c r="B35" s="53"/>
      <c r="C35" s="53" t="s">
        <v>154</v>
      </c>
      <c r="D35" s="93">
        <f t="shared" si="0"/>
        <v>15</v>
      </c>
      <c r="E35" s="56">
        <v>0</v>
      </c>
      <c r="F35" s="56">
        <v>15</v>
      </c>
      <c r="G35" s="100"/>
      <c r="H35" s="100"/>
      <c r="I35" s="100"/>
      <c r="J35" s="103"/>
    </row>
    <row r="36" spans="1:10" ht="22.5" customHeight="1">
      <c r="A36" s="53" t="s">
        <v>155</v>
      </c>
      <c r="B36" s="53"/>
      <c r="C36" s="53" t="s">
        <v>156</v>
      </c>
      <c r="D36" s="93">
        <f t="shared" si="0"/>
        <v>15</v>
      </c>
      <c r="E36" s="56">
        <v>0</v>
      </c>
      <c r="F36" s="56">
        <v>15</v>
      </c>
      <c r="G36" s="100"/>
      <c r="H36" s="100"/>
      <c r="I36" s="100"/>
      <c r="J36" s="103"/>
    </row>
    <row r="37" spans="1:10" ht="22.5" customHeight="1">
      <c r="A37" s="53" t="s">
        <v>157</v>
      </c>
      <c r="B37" s="53"/>
      <c r="C37" s="53" t="s">
        <v>158</v>
      </c>
      <c r="D37" s="93">
        <f t="shared" si="0"/>
        <v>15</v>
      </c>
      <c r="E37" s="56">
        <v>0</v>
      </c>
      <c r="F37" s="56">
        <v>15</v>
      </c>
      <c r="G37" s="100"/>
      <c r="H37" s="100"/>
      <c r="I37" s="100"/>
      <c r="J37" s="103"/>
    </row>
    <row r="38" spans="1:9" ht="31.5" customHeight="1">
      <c r="A38" s="95" t="s">
        <v>159</v>
      </c>
      <c r="B38" s="96"/>
      <c r="C38" s="96"/>
      <c r="D38" s="96"/>
      <c r="E38" s="96"/>
      <c r="F38" s="96"/>
      <c r="G38" s="96"/>
      <c r="H38" s="96"/>
      <c r="I38" s="96"/>
    </row>
    <row r="39" ht="17.25">
      <c r="A39" s="97"/>
    </row>
    <row r="40" ht="17.25">
      <c r="A40" s="98"/>
    </row>
    <row r="41" ht="17.25">
      <c r="A41" s="98"/>
    </row>
  </sheetData>
  <sheetProtection/>
  <mergeCells count="4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I3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8">
      <selection activeCell="C34" sqref="C34"/>
    </sheetView>
  </sheetViews>
  <sheetFormatPr defaultColWidth="9.00390625" defaultRowHeight="14.25"/>
  <cols>
    <col min="1" max="1" width="36.375" style="0" customWidth="1"/>
    <col min="2" max="2" width="4.00390625" style="0" customWidth="1"/>
    <col min="3" max="3" width="15.625" style="0" customWidth="1"/>
    <col min="4" max="4" width="35.75390625" style="0" customWidth="1"/>
    <col min="5" max="5" width="3.50390625" style="0" customWidth="1"/>
    <col min="6" max="6" width="15.625" style="0" customWidth="1"/>
    <col min="7" max="8" width="13.875" style="0" customWidth="1"/>
    <col min="9" max="9" width="15.625" style="0" customWidth="1"/>
    <col min="10" max="10" width="11.125" style="0" bestFit="1" customWidth="1"/>
  </cols>
  <sheetData>
    <row r="1" ht="17.25">
      <c r="A1" s="59"/>
    </row>
    <row r="2" spans="1:11" s="57" customFormat="1" ht="18" customHeight="1">
      <c r="A2" s="60" t="s">
        <v>160</v>
      </c>
      <c r="B2" s="60"/>
      <c r="C2" s="60"/>
      <c r="D2" s="60"/>
      <c r="E2" s="60"/>
      <c r="F2" s="60"/>
      <c r="G2" s="60"/>
      <c r="H2" s="60"/>
      <c r="I2" s="60"/>
      <c r="J2" s="78"/>
      <c r="K2" s="78"/>
    </row>
    <row r="3" spans="1:9" ht="9.75" customHeight="1">
      <c r="A3" s="61"/>
      <c r="B3" s="61"/>
      <c r="C3" s="61"/>
      <c r="D3" s="61"/>
      <c r="E3" s="61"/>
      <c r="F3" s="61"/>
      <c r="G3" s="61"/>
      <c r="H3" s="61"/>
      <c r="I3" s="20" t="s">
        <v>161</v>
      </c>
    </row>
    <row r="4" spans="1:9" ht="15" customHeight="1">
      <c r="A4" s="8" t="s">
        <v>2</v>
      </c>
      <c r="B4" s="61"/>
      <c r="C4" s="61"/>
      <c r="D4" s="61"/>
      <c r="E4" s="61"/>
      <c r="F4" s="61"/>
      <c r="G4" s="61"/>
      <c r="H4" s="61"/>
      <c r="I4" s="20" t="s">
        <v>3</v>
      </c>
    </row>
    <row r="5" spans="1:11" s="58" customFormat="1" ht="19.5" customHeight="1">
      <c r="A5" s="127" t="s">
        <v>4</v>
      </c>
      <c r="B5" s="62"/>
      <c r="C5" s="62"/>
      <c r="D5" s="127" t="s">
        <v>5</v>
      </c>
      <c r="E5" s="62"/>
      <c r="F5" s="62"/>
      <c r="G5" s="62"/>
      <c r="H5" s="62"/>
      <c r="I5" s="62"/>
      <c r="J5" s="79"/>
      <c r="K5" s="79"/>
    </row>
    <row r="6" spans="1:11" s="58" customFormat="1" ht="31.5" customHeight="1">
      <c r="A6" s="141" t="s">
        <v>6</v>
      </c>
      <c r="B6" s="142" t="s">
        <v>7</v>
      </c>
      <c r="C6" s="63" t="s">
        <v>162</v>
      </c>
      <c r="D6" s="141" t="s">
        <v>6</v>
      </c>
      <c r="E6" s="142" t="s">
        <v>7</v>
      </c>
      <c r="F6" s="63" t="s">
        <v>93</v>
      </c>
      <c r="G6" s="74" t="s">
        <v>163</v>
      </c>
      <c r="H6" s="74" t="s">
        <v>164</v>
      </c>
      <c r="I6" s="74" t="s">
        <v>165</v>
      </c>
      <c r="J6" s="79"/>
      <c r="K6" s="79"/>
    </row>
    <row r="7" spans="1:11" s="58" customFormat="1" ht="19.5" customHeight="1">
      <c r="A7" s="141" t="s">
        <v>9</v>
      </c>
      <c r="B7" s="63"/>
      <c r="C7" s="141" t="s">
        <v>10</v>
      </c>
      <c r="D7" s="141" t="s">
        <v>9</v>
      </c>
      <c r="E7" s="63"/>
      <c r="F7" s="75">
        <v>2</v>
      </c>
      <c r="G7" s="75">
        <v>3</v>
      </c>
      <c r="H7" s="75" t="s">
        <v>20</v>
      </c>
      <c r="I7" s="75" t="s">
        <v>23</v>
      </c>
      <c r="J7" s="79"/>
      <c r="K7" s="79"/>
    </row>
    <row r="8" spans="1:11" s="58" customFormat="1" ht="19.5" customHeight="1">
      <c r="A8" s="130" t="s">
        <v>166</v>
      </c>
      <c r="B8" s="143" t="s">
        <v>10</v>
      </c>
      <c r="C8" s="54">
        <v>8336.55</v>
      </c>
      <c r="D8" s="65" t="s">
        <v>13</v>
      </c>
      <c r="E8" s="76">
        <v>33</v>
      </c>
      <c r="F8" s="69">
        <f>G8+H8+I8</f>
        <v>0</v>
      </c>
      <c r="G8" s="54">
        <v>0</v>
      </c>
      <c r="H8" s="76"/>
      <c r="I8" s="67"/>
      <c r="J8" s="79"/>
      <c r="K8" s="79"/>
    </row>
    <row r="9" spans="1:11" s="58" customFormat="1" ht="19.5" customHeight="1">
      <c r="A9" s="65" t="s">
        <v>167</v>
      </c>
      <c r="B9" s="143" t="s">
        <v>11</v>
      </c>
      <c r="C9" s="54">
        <v>0</v>
      </c>
      <c r="D9" s="65" t="s">
        <v>15</v>
      </c>
      <c r="E9" s="76">
        <v>34</v>
      </c>
      <c r="F9" s="69">
        <f aca="true" t="shared" si="0" ref="F9:F39">G9+H9+I9</f>
        <v>0</v>
      </c>
      <c r="G9" s="54">
        <v>0</v>
      </c>
      <c r="H9" s="76"/>
      <c r="I9" s="67"/>
      <c r="J9" s="79"/>
      <c r="K9" s="79"/>
    </row>
    <row r="10" spans="1:11" s="58" customFormat="1" ht="19.5" customHeight="1">
      <c r="A10" s="65" t="s">
        <v>168</v>
      </c>
      <c r="B10" s="143" t="s">
        <v>17</v>
      </c>
      <c r="C10" s="54">
        <v>0</v>
      </c>
      <c r="D10" s="65" t="s">
        <v>18</v>
      </c>
      <c r="E10" s="76">
        <v>35</v>
      </c>
      <c r="F10" s="69">
        <f t="shared" si="0"/>
        <v>0</v>
      </c>
      <c r="G10" s="54">
        <v>0</v>
      </c>
      <c r="H10" s="76"/>
      <c r="I10" s="67"/>
      <c r="J10" s="79"/>
      <c r="K10" s="79"/>
    </row>
    <row r="11" spans="1:11" s="58" customFormat="1" ht="19.5" customHeight="1">
      <c r="A11" s="65"/>
      <c r="B11" s="143" t="s">
        <v>20</v>
      </c>
      <c r="C11" s="67"/>
      <c r="D11" s="65" t="s">
        <v>21</v>
      </c>
      <c r="E11" s="76">
        <v>36</v>
      </c>
      <c r="F11" s="69">
        <f t="shared" si="0"/>
        <v>0</v>
      </c>
      <c r="G11" s="54">
        <v>0</v>
      </c>
      <c r="H11" s="76"/>
      <c r="I11" s="67"/>
      <c r="J11" s="79"/>
      <c r="K11" s="79"/>
    </row>
    <row r="12" spans="1:11" s="58" customFormat="1" ht="19.5" customHeight="1">
      <c r="A12" s="65"/>
      <c r="B12" s="143" t="s">
        <v>23</v>
      </c>
      <c r="C12" s="67"/>
      <c r="D12" s="65" t="s">
        <v>24</v>
      </c>
      <c r="E12" s="76">
        <v>37</v>
      </c>
      <c r="F12" s="69">
        <f t="shared" si="0"/>
        <v>0</v>
      </c>
      <c r="G12" s="54">
        <v>0</v>
      </c>
      <c r="H12" s="76"/>
      <c r="I12" s="67"/>
      <c r="J12" s="79"/>
      <c r="K12" s="79"/>
    </row>
    <row r="13" spans="1:11" s="58" customFormat="1" ht="19.5" customHeight="1">
      <c r="A13" s="65"/>
      <c r="B13" s="143" t="s">
        <v>26</v>
      </c>
      <c r="C13" s="67"/>
      <c r="D13" s="65" t="s">
        <v>27</v>
      </c>
      <c r="E13" s="76">
        <v>38</v>
      </c>
      <c r="F13" s="69">
        <f t="shared" si="0"/>
        <v>0</v>
      </c>
      <c r="G13" s="54">
        <v>0</v>
      </c>
      <c r="H13" s="76"/>
      <c r="I13" s="67"/>
      <c r="J13" s="79"/>
      <c r="K13" s="79"/>
    </row>
    <row r="14" spans="1:11" s="58" customFormat="1" ht="19.5" customHeight="1">
      <c r="A14" s="65"/>
      <c r="B14" s="143" t="s">
        <v>29</v>
      </c>
      <c r="C14" s="67"/>
      <c r="D14" s="65" t="s">
        <v>30</v>
      </c>
      <c r="E14" s="76">
        <v>39</v>
      </c>
      <c r="F14" s="69">
        <f t="shared" si="0"/>
        <v>0</v>
      </c>
      <c r="G14" s="54">
        <v>0</v>
      </c>
      <c r="H14" s="76"/>
      <c r="I14" s="67"/>
      <c r="J14" s="80"/>
      <c r="K14" s="79"/>
    </row>
    <row r="15" spans="1:11" s="58" customFormat="1" ht="19.5" customHeight="1">
      <c r="A15" s="65"/>
      <c r="B15" s="143" t="s">
        <v>32</v>
      </c>
      <c r="C15" s="67"/>
      <c r="D15" s="65" t="s">
        <v>33</v>
      </c>
      <c r="E15" s="76">
        <v>40</v>
      </c>
      <c r="F15" s="69">
        <f t="shared" si="0"/>
        <v>0</v>
      </c>
      <c r="G15" s="54">
        <v>0</v>
      </c>
      <c r="H15" s="76"/>
      <c r="I15" s="67"/>
      <c r="J15" s="80"/>
      <c r="K15" s="79"/>
    </row>
    <row r="16" spans="1:11" s="58" customFormat="1" ht="19.5" customHeight="1">
      <c r="A16" s="65"/>
      <c r="B16" s="143" t="s">
        <v>34</v>
      </c>
      <c r="C16" s="67"/>
      <c r="D16" s="65" t="s">
        <v>35</v>
      </c>
      <c r="E16" s="76">
        <v>41</v>
      </c>
      <c r="F16" s="69">
        <f t="shared" si="0"/>
        <v>0</v>
      </c>
      <c r="G16" s="54">
        <v>0</v>
      </c>
      <c r="H16" s="76"/>
      <c r="I16" s="67"/>
      <c r="J16" s="80"/>
      <c r="K16" s="79"/>
    </row>
    <row r="17" spans="1:11" s="58" customFormat="1" ht="19.5" customHeight="1">
      <c r="A17" s="65"/>
      <c r="B17" s="143" t="s">
        <v>36</v>
      </c>
      <c r="C17" s="67"/>
      <c r="D17" s="65" t="s">
        <v>37</v>
      </c>
      <c r="E17" s="76">
        <v>42</v>
      </c>
      <c r="F17" s="69">
        <f t="shared" si="0"/>
        <v>632.76</v>
      </c>
      <c r="G17" s="54">
        <v>632.76</v>
      </c>
      <c r="H17" s="76"/>
      <c r="I17" s="67"/>
      <c r="J17" s="80"/>
      <c r="K17" s="79"/>
    </row>
    <row r="18" spans="1:11" s="58" customFormat="1" ht="19.5" customHeight="1">
      <c r="A18" s="65"/>
      <c r="B18" s="143" t="s">
        <v>38</v>
      </c>
      <c r="C18" s="67"/>
      <c r="D18" s="65" t="s">
        <v>39</v>
      </c>
      <c r="E18" s="76">
        <v>43</v>
      </c>
      <c r="F18" s="69">
        <f t="shared" si="0"/>
        <v>0</v>
      </c>
      <c r="G18" s="54">
        <v>0</v>
      </c>
      <c r="H18" s="76"/>
      <c r="I18" s="67"/>
      <c r="J18" s="80"/>
      <c r="K18" s="79"/>
    </row>
    <row r="19" spans="1:11" s="58" customFormat="1" ht="19.5" customHeight="1">
      <c r="A19" s="65"/>
      <c r="B19" s="143" t="s">
        <v>40</v>
      </c>
      <c r="C19" s="67"/>
      <c r="D19" s="65" t="s">
        <v>41</v>
      </c>
      <c r="E19" s="76">
        <v>44</v>
      </c>
      <c r="F19" s="69">
        <f t="shared" si="0"/>
        <v>9104.25</v>
      </c>
      <c r="G19" s="54">
        <v>9104.25</v>
      </c>
      <c r="H19" s="76"/>
      <c r="I19" s="67"/>
      <c r="J19" s="80"/>
      <c r="K19" s="79"/>
    </row>
    <row r="20" spans="1:11" s="58" customFormat="1" ht="19.5" customHeight="1">
      <c r="A20" s="65"/>
      <c r="B20" s="143" t="s">
        <v>42</v>
      </c>
      <c r="C20" s="67"/>
      <c r="D20" s="65" t="s">
        <v>43</v>
      </c>
      <c r="E20" s="76">
        <v>45</v>
      </c>
      <c r="F20" s="69">
        <f t="shared" si="0"/>
        <v>0</v>
      </c>
      <c r="G20" s="54">
        <v>0</v>
      </c>
      <c r="H20" s="76"/>
      <c r="I20" s="67"/>
      <c r="J20" s="80"/>
      <c r="K20" s="79"/>
    </row>
    <row r="21" spans="1:11" s="58" customFormat="1" ht="19.5" customHeight="1">
      <c r="A21" s="65"/>
      <c r="B21" s="143" t="s">
        <v>44</v>
      </c>
      <c r="C21" s="67"/>
      <c r="D21" s="65" t="s">
        <v>169</v>
      </c>
      <c r="E21" s="76">
        <v>46</v>
      </c>
      <c r="F21" s="69">
        <f t="shared" si="0"/>
        <v>0</v>
      </c>
      <c r="G21" s="54">
        <v>0</v>
      </c>
      <c r="H21" s="76"/>
      <c r="I21" s="67"/>
      <c r="J21" s="80"/>
      <c r="K21" s="79"/>
    </row>
    <row r="22" spans="1:11" s="58" customFormat="1" ht="19.5" customHeight="1">
      <c r="A22" s="65"/>
      <c r="B22" s="143" t="s">
        <v>46</v>
      </c>
      <c r="C22" s="67"/>
      <c r="D22" s="65" t="s">
        <v>47</v>
      </c>
      <c r="E22" s="76">
        <v>47</v>
      </c>
      <c r="F22" s="69">
        <f t="shared" si="0"/>
        <v>0</v>
      </c>
      <c r="G22" s="54">
        <v>0</v>
      </c>
      <c r="H22" s="76"/>
      <c r="I22" s="67"/>
      <c r="J22" s="80"/>
      <c r="K22" s="79"/>
    </row>
    <row r="23" spans="1:11" s="58" customFormat="1" ht="19.5" customHeight="1">
      <c r="A23" s="65"/>
      <c r="B23" s="143" t="s">
        <v>48</v>
      </c>
      <c r="C23" s="67"/>
      <c r="D23" s="65" t="s">
        <v>49</v>
      </c>
      <c r="E23" s="76">
        <v>48</v>
      </c>
      <c r="F23" s="69">
        <f t="shared" si="0"/>
        <v>0</v>
      </c>
      <c r="G23" s="54">
        <v>0</v>
      </c>
      <c r="H23" s="76"/>
      <c r="I23" s="67"/>
      <c r="J23" s="80"/>
      <c r="K23" s="79"/>
    </row>
    <row r="24" spans="1:11" s="58" customFormat="1" ht="19.5" customHeight="1">
      <c r="A24" s="65"/>
      <c r="B24" s="143" t="s">
        <v>50</v>
      </c>
      <c r="C24" s="67"/>
      <c r="D24" s="65" t="s">
        <v>51</v>
      </c>
      <c r="E24" s="76">
        <v>49</v>
      </c>
      <c r="F24" s="69">
        <f t="shared" si="0"/>
        <v>0</v>
      </c>
      <c r="G24" s="54">
        <v>0</v>
      </c>
      <c r="H24" s="76"/>
      <c r="I24" s="67"/>
      <c r="J24" s="80"/>
      <c r="K24" s="79"/>
    </row>
    <row r="25" spans="1:11" s="58" customFormat="1" ht="19.5" customHeight="1">
      <c r="A25" s="65"/>
      <c r="B25" s="143" t="s">
        <v>52</v>
      </c>
      <c r="C25" s="67"/>
      <c r="D25" s="65" t="s">
        <v>53</v>
      </c>
      <c r="E25" s="76">
        <v>50</v>
      </c>
      <c r="F25" s="69">
        <f t="shared" si="0"/>
        <v>0</v>
      </c>
      <c r="G25" s="54">
        <v>0</v>
      </c>
      <c r="H25" s="76"/>
      <c r="I25" s="67"/>
      <c r="J25" s="80"/>
      <c r="K25" s="79"/>
    </row>
    <row r="26" spans="1:11" s="58" customFormat="1" ht="19.5" customHeight="1">
      <c r="A26" s="65"/>
      <c r="B26" s="143" t="s">
        <v>54</v>
      </c>
      <c r="C26" s="67"/>
      <c r="D26" s="65" t="s">
        <v>55</v>
      </c>
      <c r="E26" s="76">
        <v>51</v>
      </c>
      <c r="F26" s="69">
        <f t="shared" si="0"/>
        <v>0</v>
      </c>
      <c r="G26" s="54">
        <v>0</v>
      </c>
      <c r="H26" s="76"/>
      <c r="I26" s="67"/>
      <c r="J26" s="80"/>
      <c r="K26" s="79"/>
    </row>
    <row r="27" spans="1:11" s="58" customFormat="1" ht="19.5" customHeight="1">
      <c r="A27" s="65"/>
      <c r="B27" s="143" t="s">
        <v>56</v>
      </c>
      <c r="C27" s="67"/>
      <c r="D27" s="65" t="s">
        <v>57</v>
      </c>
      <c r="E27" s="76">
        <v>52</v>
      </c>
      <c r="F27" s="69">
        <f t="shared" si="0"/>
        <v>0</v>
      </c>
      <c r="G27" s="54">
        <v>0</v>
      </c>
      <c r="H27" s="76"/>
      <c r="I27" s="67"/>
      <c r="J27" s="80"/>
      <c r="K27" s="79"/>
    </row>
    <row r="28" spans="1:11" s="58" customFormat="1" ht="19.5" customHeight="1">
      <c r="A28" s="65"/>
      <c r="B28" s="143" t="s">
        <v>58</v>
      </c>
      <c r="C28" s="67"/>
      <c r="D28" s="65" t="s">
        <v>59</v>
      </c>
      <c r="E28" s="76">
        <v>53</v>
      </c>
      <c r="F28" s="69">
        <f t="shared" si="0"/>
        <v>0</v>
      </c>
      <c r="G28" s="54">
        <v>0</v>
      </c>
      <c r="H28" s="76"/>
      <c r="I28" s="67"/>
      <c r="J28" s="80"/>
      <c r="K28" s="79"/>
    </row>
    <row r="29" spans="1:11" s="58" customFormat="1" ht="19.5" customHeight="1">
      <c r="A29" s="65"/>
      <c r="B29" s="143" t="s">
        <v>60</v>
      </c>
      <c r="C29" s="67"/>
      <c r="D29" s="65" t="s">
        <v>61</v>
      </c>
      <c r="E29" s="76">
        <v>54</v>
      </c>
      <c r="F29" s="69">
        <f t="shared" si="0"/>
        <v>0</v>
      </c>
      <c r="G29" s="54">
        <v>0</v>
      </c>
      <c r="H29" s="76"/>
      <c r="I29" s="67"/>
      <c r="J29" s="80"/>
      <c r="K29" s="79"/>
    </row>
    <row r="30" spans="1:11" s="58" customFormat="1" ht="19.5" customHeight="1">
      <c r="A30" s="65"/>
      <c r="B30" s="143" t="s">
        <v>62</v>
      </c>
      <c r="C30" s="67"/>
      <c r="D30" s="65" t="s">
        <v>63</v>
      </c>
      <c r="E30" s="76">
        <v>55</v>
      </c>
      <c r="F30" s="69">
        <f t="shared" si="0"/>
        <v>2087.9</v>
      </c>
      <c r="G30" s="54">
        <v>2087.9</v>
      </c>
      <c r="H30" s="76"/>
      <c r="I30" s="67"/>
      <c r="J30" s="80"/>
      <c r="K30" s="79"/>
    </row>
    <row r="31" spans="1:11" s="58" customFormat="1" ht="19.5" customHeight="1">
      <c r="A31" s="65"/>
      <c r="B31" s="143" t="s">
        <v>64</v>
      </c>
      <c r="C31" s="67"/>
      <c r="D31" s="65" t="s">
        <v>65</v>
      </c>
      <c r="E31" s="76">
        <v>56</v>
      </c>
      <c r="F31" s="69">
        <f t="shared" si="0"/>
        <v>0</v>
      </c>
      <c r="G31" s="54">
        <v>0</v>
      </c>
      <c r="H31" s="76"/>
      <c r="I31" s="67"/>
      <c r="J31" s="80"/>
      <c r="K31" s="79"/>
    </row>
    <row r="32" spans="1:11" s="58" customFormat="1" ht="19.5" customHeight="1">
      <c r="A32" s="65"/>
      <c r="B32" s="143" t="s">
        <v>66</v>
      </c>
      <c r="C32" s="67"/>
      <c r="D32" s="65" t="s">
        <v>67</v>
      </c>
      <c r="E32" s="76">
        <v>57</v>
      </c>
      <c r="F32" s="69">
        <f t="shared" si="0"/>
        <v>0</v>
      </c>
      <c r="G32" s="54">
        <v>0</v>
      </c>
      <c r="H32" s="76"/>
      <c r="I32" s="67"/>
      <c r="J32" s="80"/>
      <c r="K32" s="79"/>
    </row>
    <row r="33" spans="1:11" s="58" customFormat="1" ht="19.5" customHeight="1">
      <c r="A33" s="65"/>
      <c r="B33" s="143" t="s">
        <v>68</v>
      </c>
      <c r="C33" s="67"/>
      <c r="D33" s="65" t="s">
        <v>69</v>
      </c>
      <c r="E33" s="76">
        <v>58</v>
      </c>
      <c r="F33" s="69">
        <f t="shared" si="0"/>
        <v>0</v>
      </c>
      <c r="G33" s="54">
        <v>0</v>
      </c>
      <c r="H33" s="76"/>
      <c r="I33" s="67"/>
      <c r="J33" s="80"/>
      <c r="K33" s="79"/>
    </row>
    <row r="34" spans="1:11" s="58" customFormat="1" ht="19.5" customHeight="1">
      <c r="A34" s="133" t="s">
        <v>70</v>
      </c>
      <c r="B34" s="143" t="s">
        <v>71</v>
      </c>
      <c r="C34" s="69">
        <f>SUM(C8:C33)</f>
        <v>8336.55</v>
      </c>
      <c r="D34" s="133" t="s">
        <v>72</v>
      </c>
      <c r="E34" s="76">
        <v>59</v>
      </c>
      <c r="F34" s="69">
        <f t="shared" si="0"/>
        <v>11824.91</v>
      </c>
      <c r="G34" s="54">
        <v>11824.91</v>
      </c>
      <c r="H34" s="76"/>
      <c r="I34" s="77"/>
      <c r="J34" s="79"/>
      <c r="K34" s="79"/>
    </row>
    <row r="35" spans="1:11" s="58" customFormat="1" ht="19.5" customHeight="1">
      <c r="A35" s="66" t="s">
        <v>170</v>
      </c>
      <c r="B35" s="143" t="s">
        <v>74</v>
      </c>
      <c r="C35" s="70">
        <v>3488.36</v>
      </c>
      <c r="D35" s="66" t="s">
        <v>171</v>
      </c>
      <c r="E35" s="76">
        <v>60</v>
      </c>
      <c r="F35" s="69">
        <f t="shared" si="0"/>
        <v>0</v>
      </c>
      <c r="G35" s="54">
        <v>0</v>
      </c>
      <c r="H35" s="76"/>
      <c r="I35" s="81"/>
      <c r="J35" s="79"/>
      <c r="K35" s="79"/>
    </row>
    <row r="36" spans="1:11" s="58" customFormat="1" ht="19.5" customHeight="1">
      <c r="A36" s="66" t="s">
        <v>172</v>
      </c>
      <c r="B36" s="143" t="s">
        <v>77</v>
      </c>
      <c r="C36" s="70">
        <v>3488.36</v>
      </c>
      <c r="D36" s="65"/>
      <c r="E36" s="76">
        <v>61</v>
      </c>
      <c r="F36" s="76"/>
      <c r="G36" s="76"/>
      <c r="H36" s="76"/>
      <c r="I36" s="81"/>
      <c r="J36" s="79"/>
      <c r="K36" s="79"/>
    </row>
    <row r="37" spans="1:11" s="58" customFormat="1" ht="19.5" customHeight="1">
      <c r="A37" s="66" t="s">
        <v>173</v>
      </c>
      <c r="B37" s="143" t="s">
        <v>80</v>
      </c>
      <c r="C37" s="69"/>
      <c r="D37" s="65"/>
      <c r="E37" s="76">
        <v>62</v>
      </c>
      <c r="F37" s="76"/>
      <c r="G37" s="76"/>
      <c r="H37" s="76"/>
      <c r="I37" s="81"/>
      <c r="J37" s="79"/>
      <c r="K37" s="79"/>
    </row>
    <row r="38" spans="1:11" s="58" customFormat="1" ht="19.5" customHeight="1">
      <c r="A38" s="66" t="s">
        <v>174</v>
      </c>
      <c r="B38" s="143" t="s">
        <v>175</v>
      </c>
      <c r="C38" s="69"/>
      <c r="D38" s="65"/>
      <c r="E38" s="76">
        <v>63</v>
      </c>
      <c r="F38" s="76"/>
      <c r="G38" s="76"/>
      <c r="H38" s="76"/>
      <c r="I38" s="81"/>
      <c r="J38" s="79"/>
      <c r="K38" s="79"/>
    </row>
    <row r="39" spans="1:9" ht="19.5" customHeight="1">
      <c r="A39" s="134" t="s">
        <v>79</v>
      </c>
      <c r="B39" s="143" t="s">
        <v>176</v>
      </c>
      <c r="C39" s="69">
        <f>C34+C35</f>
        <v>11824.91</v>
      </c>
      <c r="D39" s="134" t="s">
        <v>79</v>
      </c>
      <c r="E39" s="76">
        <v>64</v>
      </c>
      <c r="F39" s="69">
        <f>SUM(F34:F35)</f>
        <v>11824.91</v>
      </c>
      <c r="G39" s="69">
        <f>SUM(G34:G35)</f>
        <v>11824.91</v>
      </c>
      <c r="H39" s="77"/>
      <c r="I39" s="77"/>
    </row>
    <row r="40" spans="1:9" ht="29.25" customHeight="1">
      <c r="A40" s="72" t="s">
        <v>177</v>
      </c>
      <c r="B40" s="73"/>
      <c r="C40" s="73"/>
      <c r="D40" s="73"/>
      <c r="E40" s="73"/>
      <c r="G40" s="73"/>
      <c r="H40" s="73"/>
      <c r="I40" s="73"/>
    </row>
  </sheetData>
  <sheetProtection/>
  <mergeCells count="3">
    <mergeCell ref="A2:I2"/>
    <mergeCell ref="A5:C5"/>
    <mergeCell ref="D5:I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workbookViewId="0" topLeftCell="A8">
      <selection activeCell="D27" sqref="D27"/>
    </sheetView>
  </sheetViews>
  <sheetFormatPr defaultColWidth="9.00390625" defaultRowHeight="14.25"/>
  <cols>
    <col min="1" max="1" width="5.00390625" style="5" customWidth="1"/>
    <col min="2" max="2" width="9.00390625" style="5" customWidth="1"/>
    <col min="3" max="3" width="19.375" style="5" customWidth="1"/>
    <col min="4" max="4" width="19.875" style="5" customWidth="1"/>
    <col min="5" max="5" width="18.125" style="5" customWidth="1"/>
    <col min="6" max="6" width="18.875" style="5" customWidth="1"/>
    <col min="7" max="16384" width="9.00390625" style="5" customWidth="1"/>
  </cols>
  <sheetData>
    <row r="1" spans="1:6" ht="36" customHeight="1">
      <c r="A1" s="6" t="s">
        <v>178</v>
      </c>
      <c r="B1" s="6"/>
      <c r="C1" s="6"/>
      <c r="D1" s="6"/>
      <c r="E1" s="6"/>
      <c r="F1" s="6"/>
    </row>
    <row r="2" spans="1:6" ht="10.5" customHeight="1">
      <c r="A2" s="7"/>
      <c r="B2" s="7"/>
      <c r="C2" s="7"/>
      <c r="D2" s="2"/>
      <c r="E2" s="2"/>
      <c r="F2" s="20" t="s">
        <v>179</v>
      </c>
    </row>
    <row r="3" spans="1:6" ht="18" customHeight="1">
      <c r="A3" s="8" t="s">
        <v>2</v>
      </c>
      <c r="B3" s="7"/>
      <c r="C3" s="7"/>
      <c r="D3" s="9"/>
      <c r="E3" s="9"/>
      <c r="F3" s="20" t="s">
        <v>3</v>
      </c>
    </row>
    <row r="4" spans="1:6" ht="33.75" customHeight="1">
      <c r="A4" s="10" t="s">
        <v>180</v>
      </c>
      <c r="B4" s="10"/>
      <c r="C4" s="10"/>
      <c r="D4" s="11" t="s">
        <v>181</v>
      </c>
      <c r="E4" s="11"/>
      <c r="F4" s="11"/>
    </row>
    <row r="5" spans="1:6" ht="19.5" customHeight="1">
      <c r="A5" s="10" t="s">
        <v>90</v>
      </c>
      <c r="B5" s="10"/>
      <c r="C5" s="10" t="s">
        <v>91</v>
      </c>
      <c r="D5" s="11" t="s">
        <v>182</v>
      </c>
      <c r="E5" s="11" t="s">
        <v>183</v>
      </c>
      <c r="F5" s="11" t="s">
        <v>120</v>
      </c>
    </row>
    <row r="6" spans="1:6" ht="19.5" customHeight="1">
      <c r="A6" s="10"/>
      <c r="B6" s="10"/>
      <c r="C6" s="10"/>
      <c r="D6" s="11"/>
      <c r="E6" s="11"/>
      <c r="F6" s="11"/>
    </row>
    <row r="7" spans="1:6" ht="19.5" customHeight="1">
      <c r="A7" s="10"/>
      <c r="B7" s="10"/>
      <c r="C7" s="10"/>
      <c r="D7" s="11"/>
      <c r="E7" s="11"/>
      <c r="F7" s="11"/>
    </row>
    <row r="8" spans="1:6" ht="19.5" customHeight="1">
      <c r="A8" s="10" t="s">
        <v>92</v>
      </c>
      <c r="B8" s="10"/>
      <c r="C8" s="10"/>
      <c r="D8" s="10">
        <v>1</v>
      </c>
      <c r="E8" s="10">
        <v>2</v>
      </c>
      <c r="F8" s="10">
        <v>3</v>
      </c>
    </row>
    <row r="9" spans="1:6" ht="19.5" customHeight="1">
      <c r="A9" s="10" t="s">
        <v>93</v>
      </c>
      <c r="B9" s="10"/>
      <c r="C9" s="10"/>
      <c r="D9" s="47">
        <f>E9+F9</f>
        <v>11824.91</v>
      </c>
      <c r="E9" s="54">
        <v>1649.75</v>
      </c>
      <c r="F9" s="54">
        <v>10175.16</v>
      </c>
    </row>
    <row r="10" spans="1:6" ht="19.5" customHeight="1">
      <c r="A10" s="48" t="s">
        <v>124</v>
      </c>
      <c r="B10" s="49"/>
      <c r="C10" s="49" t="s">
        <v>94</v>
      </c>
      <c r="D10" s="47">
        <f aca="true" t="shared" si="0" ref="D10:D34">E10+F10</f>
        <v>632.76</v>
      </c>
      <c r="E10" s="54">
        <v>56.2</v>
      </c>
      <c r="F10" s="54">
        <v>576.56</v>
      </c>
    </row>
    <row r="11" spans="1:6" ht="19.5" customHeight="1">
      <c r="A11" s="48" t="s">
        <v>125</v>
      </c>
      <c r="B11" s="49"/>
      <c r="C11" s="49" t="s">
        <v>126</v>
      </c>
      <c r="D11" s="47">
        <f t="shared" si="0"/>
        <v>410</v>
      </c>
      <c r="E11" s="54">
        <v>0</v>
      </c>
      <c r="F11" s="54">
        <v>410</v>
      </c>
    </row>
    <row r="12" spans="1:6" ht="19.5" customHeight="1">
      <c r="A12" s="48" t="s">
        <v>127</v>
      </c>
      <c r="B12" s="49"/>
      <c r="C12" s="49" t="s">
        <v>128</v>
      </c>
      <c r="D12" s="47">
        <f t="shared" si="0"/>
        <v>410</v>
      </c>
      <c r="E12" s="54">
        <v>0</v>
      </c>
      <c r="F12" s="54">
        <v>410</v>
      </c>
    </row>
    <row r="13" spans="1:6" ht="19.5" customHeight="1">
      <c r="A13" s="48" t="s">
        <v>129</v>
      </c>
      <c r="B13" s="49"/>
      <c r="C13" s="49" t="s">
        <v>95</v>
      </c>
      <c r="D13" s="47">
        <f t="shared" si="0"/>
        <v>222.76</v>
      </c>
      <c r="E13" s="54">
        <v>56.2</v>
      </c>
      <c r="F13" s="54">
        <v>166.56</v>
      </c>
    </row>
    <row r="14" spans="1:6" ht="19.5" customHeight="1">
      <c r="A14" s="48" t="s">
        <v>130</v>
      </c>
      <c r="B14" s="49"/>
      <c r="C14" s="49" t="s">
        <v>96</v>
      </c>
      <c r="D14" s="47">
        <f t="shared" si="0"/>
        <v>222.76</v>
      </c>
      <c r="E14" s="54">
        <v>56.2</v>
      </c>
      <c r="F14" s="54">
        <v>166.56</v>
      </c>
    </row>
    <row r="15" spans="1:6" ht="19.5" customHeight="1">
      <c r="A15" s="48" t="s">
        <v>131</v>
      </c>
      <c r="B15" s="49"/>
      <c r="C15" s="49" t="s">
        <v>97</v>
      </c>
      <c r="D15" s="47">
        <f t="shared" si="0"/>
        <v>9104.25</v>
      </c>
      <c r="E15" s="54">
        <v>1593.55</v>
      </c>
      <c r="F15" s="54">
        <v>7510.7</v>
      </c>
    </row>
    <row r="16" spans="1:6" ht="19.5" customHeight="1">
      <c r="A16" s="48" t="s">
        <v>132</v>
      </c>
      <c r="B16" s="49"/>
      <c r="C16" s="49" t="s">
        <v>98</v>
      </c>
      <c r="D16" s="47">
        <f t="shared" si="0"/>
        <v>6857.2300000000005</v>
      </c>
      <c r="E16" s="54">
        <v>1593.55</v>
      </c>
      <c r="F16" s="54">
        <v>5263.68</v>
      </c>
    </row>
    <row r="17" spans="1:6" ht="19.5" customHeight="1">
      <c r="A17" s="48" t="s">
        <v>133</v>
      </c>
      <c r="B17" s="49"/>
      <c r="C17" s="49" t="s">
        <v>99</v>
      </c>
      <c r="D17" s="47">
        <f t="shared" si="0"/>
        <v>1555.34</v>
      </c>
      <c r="E17" s="54">
        <v>1418.82</v>
      </c>
      <c r="F17" s="54">
        <v>136.52</v>
      </c>
    </row>
    <row r="18" spans="1:6" ht="19.5" customHeight="1">
      <c r="A18" s="48" t="s">
        <v>134</v>
      </c>
      <c r="B18" s="49"/>
      <c r="C18" s="49" t="s">
        <v>100</v>
      </c>
      <c r="D18" s="47">
        <f t="shared" si="0"/>
        <v>221.73</v>
      </c>
      <c r="E18" s="54">
        <v>0</v>
      </c>
      <c r="F18" s="54">
        <v>221.73</v>
      </c>
    </row>
    <row r="19" spans="1:6" ht="19.5" customHeight="1">
      <c r="A19" s="48" t="s">
        <v>135</v>
      </c>
      <c r="B19" s="49"/>
      <c r="C19" s="49" t="s">
        <v>101</v>
      </c>
      <c r="D19" s="47">
        <f t="shared" si="0"/>
        <v>263.26</v>
      </c>
      <c r="E19" s="54">
        <v>0</v>
      </c>
      <c r="F19" s="54">
        <v>263.26</v>
      </c>
    </row>
    <row r="20" spans="1:6" ht="19.5" customHeight="1">
      <c r="A20" s="48" t="s">
        <v>136</v>
      </c>
      <c r="B20" s="49"/>
      <c r="C20" s="49" t="s">
        <v>102</v>
      </c>
      <c r="D20" s="47">
        <f t="shared" si="0"/>
        <v>46.49</v>
      </c>
      <c r="E20" s="54">
        <v>0</v>
      </c>
      <c r="F20" s="54">
        <v>46.49</v>
      </c>
    </row>
    <row r="21" spans="1:6" ht="19.5" customHeight="1">
      <c r="A21" s="48" t="s">
        <v>137</v>
      </c>
      <c r="B21" s="49"/>
      <c r="C21" s="49" t="s">
        <v>103</v>
      </c>
      <c r="D21" s="47">
        <f t="shared" si="0"/>
        <v>46.51</v>
      </c>
      <c r="E21" s="54">
        <v>0</v>
      </c>
      <c r="F21" s="54">
        <v>46.51</v>
      </c>
    </row>
    <row r="22" spans="1:6" ht="19.5" customHeight="1">
      <c r="A22" s="48" t="s">
        <v>140</v>
      </c>
      <c r="B22" s="49"/>
      <c r="C22" s="49" t="s">
        <v>104</v>
      </c>
      <c r="D22" s="47">
        <f t="shared" si="0"/>
        <v>160.55</v>
      </c>
      <c r="E22" s="54">
        <v>0</v>
      </c>
      <c r="F22" s="54">
        <v>160.55</v>
      </c>
    </row>
    <row r="23" spans="1:6" ht="19.5" customHeight="1">
      <c r="A23" s="48" t="s">
        <v>141</v>
      </c>
      <c r="B23" s="49"/>
      <c r="C23" s="49" t="s">
        <v>105</v>
      </c>
      <c r="D23" s="47">
        <f t="shared" si="0"/>
        <v>877.14</v>
      </c>
      <c r="E23" s="54">
        <v>0</v>
      </c>
      <c r="F23" s="54">
        <v>877.14</v>
      </c>
    </row>
    <row r="24" spans="1:6" ht="19.5" customHeight="1">
      <c r="A24" s="48" t="s">
        <v>142</v>
      </c>
      <c r="B24" s="49"/>
      <c r="C24" s="49" t="s">
        <v>106</v>
      </c>
      <c r="D24" s="47">
        <f t="shared" si="0"/>
        <v>924.99</v>
      </c>
      <c r="E24" s="54">
        <v>43.03</v>
      </c>
      <c r="F24" s="54">
        <v>881.96</v>
      </c>
    </row>
    <row r="25" spans="1:6" ht="19.5" customHeight="1">
      <c r="A25" s="48" t="s">
        <v>143</v>
      </c>
      <c r="B25" s="49"/>
      <c r="C25" s="49" t="s">
        <v>107</v>
      </c>
      <c r="D25" s="47">
        <f t="shared" si="0"/>
        <v>1563.0800000000002</v>
      </c>
      <c r="E25" s="54">
        <v>66.92</v>
      </c>
      <c r="F25" s="54">
        <v>1496.16</v>
      </c>
    </row>
    <row r="26" spans="1:6" ht="19.5" customHeight="1">
      <c r="A26" s="48" t="s">
        <v>144</v>
      </c>
      <c r="B26" s="49"/>
      <c r="C26" s="49" t="s">
        <v>108</v>
      </c>
      <c r="D26" s="47">
        <f t="shared" si="0"/>
        <v>98.85</v>
      </c>
      <c r="E26" s="54">
        <v>0</v>
      </c>
      <c r="F26" s="54">
        <v>98.85</v>
      </c>
    </row>
    <row r="27" spans="1:6" ht="19.5" customHeight="1">
      <c r="A27" s="50" t="s">
        <v>145</v>
      </c>
      <c r="B27" s="51"/>
      <c r="C27" s="51" t="s">
        <v>109</v>
      </c>
      <c r="D27" s="52">
        <f t="shared" si="0"/>
        <v>1099.29</v>
      </c>
      <c r="E27" s="55">
        <v>64.76</v>
      </c>
      <c r="F27" s="55">
        <v>1034.53</v>
      </c>
    </row>
    <row r="28" spans="1:6" ht="19.5" customHeight="1">
      <c r="A28" s="53" t="s">
        <v>146</v>
      </c>
      <c r="B28" s="53"/>
      <c r="C28" s="53" t="s">
        <v>110</v>
      </c>
      <c r="D28" s="47">
        <f t="shared" si="0"/>
        <v>2247.02</v>
      </c>
      <c r="E28" s="56">
        <v>0</v>
      </c>
      <c r="F28" s="56">
        <v>2247.02</v>
      </c>
    </row>
    <row r="29" spans="1:6" ht="19.5" customHeight="1">
      <c r="A29" s="53" t="s">
        <v>147</v>
      </c>
      <c r="B29" s="53"/>
      <c r="C29" s="53" t="s">
        <v>111</v>
      </c>
      <c r="D29" s="47">
        <f t="shared" si="0"/>
        <v>446.5</v>
      </c>
      <c r="E29" s="56">
        <v>0</v>
      </c>
      <c r="F29" s="56">
        <v>446.5</v>
      </c>
    </row>
    <row r="30" spans="1:6" ht="19.5" customHeight="1">
      <c r="A30" s="53" t="s">
        <v>148</v>
      </c>
      <c r="B30" s="53"/>
      <c r="C30" s="53" t="s">
        <v>112</v>
      </c>
      <c r="D30" s="47">
        <f t="shared" si="0"/>
        <v>110</v>
      </c>
      <c r="E30" s="56">
        <v>0</v>
      </c>
      <c r="F30" s="56">
        <v>110</v>
      </c>
    </row>
    <row r="31" spans="1:6" ht="19.5" customHeight="1">
      <c r="A31" s="53" t="s">
        <v>149</v>
      </c>
      <c r="B31" s="53"/>
      <c r="C31" s="53" t="s">
        <v>113</v>
      </c>
      <c r="D31" s="47">
        <f t="shared" si="0"/>
        <v>1690.52</v>
      </c>
      <c r="E31" s="56">
        <v>0</v>
      </c>
      <c r="F31" s="56">
        <v>1690.52</v>
      </c>
    </row>
    <row r="32" spans="1:6" ht="19.5" customHeight="1">
      <c r="A32" s="53" t="s">
        <v>150</v>
      </c>
      <c r="B32" s="53"/>
      <c r="C32" s="53" t="s">
        <v>114</v>
      </c>
      <c r="D32" s="47">
        <f t="shared" si="0"/>
        <v>2087.9</v>
      </c>
      <c r="E32" s="56">
        <v>0</v>
      </c>
      <c r="F32" s="56">
        <v>2087.9</v>
      </c>
    </row>
    <row r="33" spans="1:6" ht="19.5" customHeight="1">
      <c r="A33" s="53" t="s">
        <v>151</v>
      </c>
      <c r="B33" s="53"/>
      <c r="C33" s="53" t="s">
        <v>114</v>
      </c>
      <c r="D33" s="47">
        <f t="shared" si="0"/>
        <v>2087.9</v>
      </c>
      <c r="E33" s="56">
        <v>0</v>
      </c>
      <c r="F33" s="56">
        <v>2087.9</v>
      </c>
    </row>
    <row r="34" spans="1:6" ht="19.5" customHeight="1">
      <c r="A34" s="53" t="s">
        <v>152</v>
      </c>
      <c r="B34" s="53"/>
      <c r="C34" s="53" t="s">
        <v>115</v>
      </c>
      <c r="D34" s="47">
        <f t="shared" si="0"/>
        <v>2087.9</v>
      </c>
      <c r="E34" s="56">
        <v>0</v>
      </c>
      <c r="F34" s="56">
        <v>2087.9</v>
      </c>
    </row>
    <row r="35" spans="1:6" ht="46.5" customHeight="1">
      <c r="A35" s="16" t="s">
        <v>184</v>
      </c>
      <c r="B35" s="17"/>
      <c r="C35" s="17"/>
      <c r="D35" s="17"/>
      <c r="E35" s="17"/>
      <c r="F35" s="17"/>
    </row>
  </sheetData>
  <sheetProtection/>
  <mergeCells count="36">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F3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N37"/>
  <sheetViews>
    <sheetView showZeros="0" tabSelected="1" workbookViewId="0" topLeftCell="A4">
      <selection activeCell="F22" sqref="F22"/>
    </sheetView>
  </sheetViews>
  <sheetFormatPr defaultColWidth="9.00390625" defaultRowHeight="14.25"/>
  <cols>
    <col min="1" max="1" width="8.00390625" style="28" bestFit="1" customWidth="1"/>
    <col min="2" max="2" width="26.875" style="28" customWidth="1"/>
    <col min="3" max="3" width="8.625" style="28" customWidth="1"/>
    <col min="4" max="4" width="8.00390625" style="28" customWidth="1"/>
    <col min="5" max="5" width="19.00390625" style="28" bestFit="1" customWidth="1"/>
    <col min="6" max="6" width="8.625" style="28" customWidth="1"/>
    <col min="7" max="7" width="8.00390625" style="28" customWidth="1"/>
    <col min="8" max="8" width="32.875" style="28" customWidth="1"/>
    <col min="9" max="9" width="8.625" style="28" customWidth="1"/>
    <col min="10" max="10" width="8.50390625" style="28" customWidth="1"/>
    <col min="11" max="16384" width="9.00390625" style="28" customWidth="1"/>
  </cols>
  <sheetData>
    <row r="1" spans="1:9" ht="24">
      <c r="A1" s="29" t="s">
        <v>185</v>
      </c>
      <c r="B1" s="30"/>
      <c r="C1" s="30"/>
      <c r="D1" s="30"/>
      <c r="E1" s="30"/>
      <c r="F1" s="30"/>
      <c r="G1" s="30"/>
      <c r="H1" s="30"/>
      <c r="I1" s="30"/>
    </row>
    <row r="2" spans="1:9" s="25" customFormat="1" ht="20.25" customHeight="1">
      <c r="A2" s="7"/>
      <c r="B2" s="7"/>
      <c r="C2" s="7"/>
      <c r="D2" s="2"/>
      <c r="E2" s="2"/>
      <c r="F2" s="2"/>
      <c r="G2" s="2"/>
      <c r="H2" s="2"/>
      <c r="I2" s="43" t="s">
        <v>186</v>
      </c>
    </row>
    <row r="3" spans="1:9" s="26" customFormat="1" ht="15" customHeight="1">
      <c r="A3" s="8" t="s">
        <v>2</v>
      </c>
      <c r="B3" s="31"/>
      <c r="C3" s="31"/>
      <c r="D3" s="31"/>
      <c r="E3" s="31"/>
      <c r="F3" s="31"/>
      <c r="G3" s="31"/>
      <c r="H3" s="31"/>
      <c r="I3" s="44" t="s">
        <v>3</v>
      </c>
    </row>
    <row r="4" spans="1:9" s="27" customFormat="1" ht="30.75" customHeight="1">
      <c r="A4" s="32" t="s">
        <v>187</v>
      </c>
      <c r="B4" s="32" t="s">
        <v>91</v>
      </c>
      <c r="C4" s="32" t="s">
        <v>8</v>
      </c>
      <c r="D4" s="32" t="s">
        <v>187</v>
      </c>
      <c r="E4" s="32" t="s">
        <v>91</v>
      </c>
      <c r="F4" s="32" t="s">
        <v>8</v>
      </c>
      <c r="G4" s="32" t="s">
        <v>187</v>
      </c>
      <c r="H4" s="32" t="s">
        <v>91</v>
      </c>
      <c r="I4" s="32" t="s">
        <v>8</v>
      </c>
    </row>
    <row r="5" spans="1:9" s="27" customFormat="1" ht="12" customHeight="1">
      <c r="A5" s="33">
        <v>301</v>
      </c>
      <c r="B5" s="34" t="s">
        <v>188</v>
      </c>
      <c r="C5" s="35">
        <f>SUM(C6:C18)</f>
        <v>1186.62</v>
      </c>
      <c r="D5" s="33">
        <v>302</v>
      </c>
      <c r="E5" s="34" t="s">
        <v>189</v>
      </c>
      <c r="F5" s="40">
        <f>SUM(F6:F32)</f>
        <v>280.41</v>
      </c>
      <c r="G5" s="33">
        <v>307</v>
      </c>
      <c r="H5" s="34" t="s">
        <v>190</v>
      </c>
      <c r="I5" s="35"/>
    </row>
    <row r="6" spans="1:9" s="27" customFormat="1" ht="12" customHeight="1">
      <c r="A6" s="33">
        <v>30101</v>
      </c>
      <c r="B6" s="34" t="s">
        <v>191</v>
      </c>
      <c r="C6" s="35">
        <v>488</v>
      </c>
      <c r="D6" s="33">
        <v>30201</v>
      </c>
      <c r="E6" s="34" t="s">
        <v>192</v>
      </c>
      <c r="F6" s="40">
        <v>11.82</v>
      </c>
      <c r="G6" s="33">
        <v>30701</v>
      </c>
      <c r="H6" s="34" t="s">
        <v>193</v>
      </c>
      <c r="I6" s="35"/>
    </row>
    <row r="7" spans="1:9" s="27" customFormat="1" ht="12" customHeight="1">
      <c r="A7" s="33">
        <v>30102</v>
      </c>
      <c r="B7" s="34" t="s">
        <v>194</v>
      </c>
      <c r="C7" s="35">
        <v>212.64</v>
      </c>
      <c r="D7" s="33">
        <v>30202</v>
      </c>
      <c r="E7" s="34" t="s">
        <v>195</v>
      </c>
      <c r="F7" s="40">
        <v>23.26</v>
      </c>
      <c r="G7" s="33">
        <v>30702</v>
      </c>
      <c r="H7" s="34" t="s">
        <v>196</v>
      </c>
      <c r="I7" s="35"/>
    </row>
    <row r="8" spans="1:9" s="27" customFormat="1" ht="12" customHeight="1">
      <c r="A8" s="33">
        <v>30103</v>
      </c>
      <c r="B8" s="34" t="s">
        <v>197</v>
      </c>
      <c r="C8" s="35">
        <v>22.81</v>
      </c>
      <c r="D8" s="33">
        <v>30203</v>
      </c>
      <c r="E8" s="34" t="s">
        <v>198</v>
      </c>
      <c r="F8" s="40">
        <v>0.2</v>
      </c>
      <c r="G8" s="33">
        <v>310</v>
      </c>
      <c r="H8" s="34" t="s">
        <v>199</v>
      </c>
      <c r="I8" s="35">
        <f>SUM(I9:I24)</f>
        <v>11.41</v>
      </c>
    </row>
    <row r="9" spans="1:9" s="27" customFormat="1" ht="12" customHeight="1">
      <c r="A9" s="33">
        <v>30106</v>
      </c>
      <c r="B9" s="34" t="s">
        <v>200</v>
      </c>
      <c r="C9" s="35"/>
      <c r="D9" s="33">
        <v>30204</v>
      </c>
      <c r="E9" s="34" t="s">
        <v>201</v>
      </c>
      <c r="F9" s="40"/>
      <c r="G9" s="33">
        <v>31001</v>
      </c>
      <c r="H9" s="34" t="s">
        <v>202</v>
      </c>
      <c r="I9" s="35"/>
    </row>
    <row r="10" spans="1:9" s="27" customFormat="1" ht="12" customHeight="1">
      <c r="A10" s="33">
        <v>30107</v>
      </c>
      <c r="B10" s="34" t="s">
        <v>203</v>
      </c>
      <c r="C10" s="35">
        <v>162.11</v>
      </c>
      <c r="D10" s="33">
        <v>30205</v>
      </c>
      <c r="E10" s="34" t="s">
        <v>204</v>
      </c>
      <c r="F10" s="40">
        <v>10.21</v>
      </c>
      <c r="G10" s="33">
        <v>31002</v>
      </c>
      <c r="H10" s="34" t="s">
        <v>205</v>
      </c>
      <c r="I10" s="35">
        <v>11.41</v>
      </c>
    </row>
    <row r="11" spans="1:9" s="27" customFormat="1" ht="12" customHeight="1">
      <c r="A11" s="33">
        <v>30108</v>
      </c>
      <c r="B11" s="34" t="s">
        <v>206</v>
      </c>
      <c r="C11" s="35">
        <v>103.23</v>
      </c>
      <c r="D11" s="33">
        <v>30206</v>
      </c>
      <c r="E11" s="34" t="s">
        <v>207</v>
      </c>
      <c r="F11" s="40">
        <v>6.8</v>
      </c>
      <c r="G11" s="33">
        <v>31003</v>
      </c>
      <c r="H11" s="34" t="s">
        <v>208</v>
      </c>
      <c r="I11" s="35"/>
    </row>
    <row r="12" spans="1:9" s="27" customFormat="1" ht="12" customHeight="1">
      <c r="A12" s="33">
        <v>30109</v>
      </c>
      <c r="B12" s="34" t="s">
        <v>209</v>
      </c>
      <c r="C12" s="35">
        <v>0.9</v>
      </c>
      <c r="D12" s="33">
        <v>30207</v>
      </c>
      <c r="E12" s="34" t="s">
        <v>210</v>
      </c>
      <c r="F12" s="40">
        <v>11.53</v>
      </c>
      <c r="G12" s="33">
        <v>31005</v>
      </c>
      <c r="H12" s="34" t="s">
        <v>211</v>
      </c>
      <c r="I12" s="35"/>
    </row>
    <row r="13" spans="1:9" s="27" customFormat="1" ht="12" customHeight="1">
      <c r="A13" s="33">
        <v>30110</v>
      </c>
      <c r="B13" s="34" t="s">
        <v>212</v>
      </c>
      <c r="C13" s="35">
        <v>44.53</v>
      </c>
      <c r="D13" s="33">
        <v>30208</v>
      </c>
      <c r="E13" s="34" t="s">
        <v>213</v>
      </c>
      <c r="F13" s="40"/>
      <c r="G13" s="33">
        <v>31006</v>
      </c>
      <c r="H13" s="34" t="s">
        <v>214</v>
      </c>
      <c r="I13" s="35"/>
    </row>
    <row r="14" spans="1:9" s="27" customFormat="1" ht="12" customHeight="1">
      <c r="A14" s="33">
        <v>30111</v>
      </c>
      <c r="B14" s="34" t="s">
        <v>215</v>
      </c>
      <c r="C14" s="35">
        <v>9.04</v>
      </c>
      <c r="D14" s="33">
        <v>30209</v>
      </c>
      <c r="E14" s="34" t="s">
        <v>216</v>
      </c>
      <c r="F14" s="40">
        <v>20.24</v>
      </c>
      <c r="G14" s="33">
        <v>31007</v>
      </c>
      <c r="H14" s="34" t="s">
        <v>217</v>
      </c>
      <c r="I14" s="35"/>
    </row>
    <row r="15" spans="1:9" s="27" customFormat="1" ht="12" customHeight="1">
      <c r="A15" s="33">
        <v>30112</v>
      </c>
      <c r="B15" s="34" t="s">
        <v>218</v>
      </c>
      <c r="C15" s="35">
        <v>7.74</v>
      </c>
      <c r="D15" s="33">
        <v>30211</v>
      </c>
      <c r="E15" s="34" t="s">
        <v>219</v>
      </c>
      <c r="F15" s="40">
        <v>10.7</v>
      </c>
      <c r="G15" s="33">
        <v>31008</v>
      </c>
      <c r="H15" s="34" t="s">
        <v>220</v>
      </c>
      <c r="I15" s="35"/>
    </row>
    <row r="16" spans="1:9" s="27" customFormat="1" ht="12" customHeight="1">
      <c r="A16" s="33">
        <v>30113</v>
      </c>
      <c r="B16" s="34" t="s">
        <v>221</v>
      </c>
      <c r="C16" s="35">
        <v>82.52</v>
      </c>
      <c r="D16" s="33">
        <v>30212</v>
      </c>
      <c r="E16" s="34" t="s">
        <v>222</v>
      </c>
      <c r="F16" s="40"/>
      <c r="G16" s="33">
        <v>31009</v>
      </c>
      <c r="H16" s="34" t="s">
        <v>223</v>
      </c>
      <c r="I16" s="35"/>
    </row>
    <row r="17" spans="1:9" s="27" customFormat="1" ht="12" customHeight="1">
      <c r="A17" s="33">
        <v>30114</v>
      </c>
      <c r="B17" s="34" t="s">
        <v>224</v>
      </c>
      <c r="C17" s="35">
        <v>14.24</v>
      </c>
      <c r="D17" s="33">
        <v>30213</v>
      </c>
      <c r="E17" s="34" t="s">
        <v>225</v>
      </c>
      <c r="F17" s="40">
        <v>3.28</v>
      </c>
      <c r="G17" s="33">
        <v>31010</v>
      </c>
      <c r="H17" s="34" t="s">
        <v>226</v>
      </c>
      <c r="I17" s="35"/>
    </row>
    <row r="18" spans="1:9" s="27" customFormat="1" ht="12" customHeight="1">
      <c r="A18" s="33">
        <v>30199</v>
      </c>
      <c r="B18" s="34" t="s">
        <v>227</v>
      </c>
      <c r="C18" s="35">
        <v>38.86</v>
      </c>
      <c r="D18" s="33">
        <v>30214</v>
      </c>
      <c r="E18" s="34" t="s">
        <v>228</v>
      </c>
      <c r="F18" s="40"/>
      <c r="G18" s="33">
        <v>31011</v>
      </c>
      <c r="H18" s="34" t="s">
        <v>229</v>
      </c>
      <c r="I18" s="35"/>
    </row>
    <row r="19" spans="1:9" s="27" customFormat="1" ht="12" customHeight="1">
      <c r="A19" s="33">
        <v>303</v>
      </c>
      <c r="B19" s="34" t="s">
        <v>230</v>
      </c>
      <c r="C19" s="35">
        <f>SUM(C20:C31)</f>
        <v>171.30999999999997</v>
      </c>
      <c r="D19" s="33">
        <v>30215</v>
      </c>
      <c r="E19" s="34" t="s">
        <v>231</v>
      </c>
      <c r="F19" s="40">
        <v>1.58</v>
      </c>
      <c r="G19" s="33">
        <v>31012</v>
      </c>
      <c r="H19" s="34" t="s">
        <v>232</v>
      </c>
      <c r="I19" s="35"/>
    </row>
    <row r="20" spans="1:9" s="27" customFormat="1" ht="12" customHeight="1">
      <c r="A20" s="33">
        <v>30301</v>
      </c>
      <c r="B20" s="34" t="s">
        <v>233</v>
      </c>
      <c r="C20" s="35"/>
      <c r="D20" s="33">
        <v>30216</v>
      </c>
      <c r="E20" s="34" t="s">
        <v>234</v>
      </c>
      <c r="F20" s="40">
        <v>4.2</v>
      </c>
      <c r="G20" s="33">
        <v>31013</v>
      </c>
      <c r="H20" s="34" t="s">
        <v>235</v>
      </c>
      <c r="I20" s="35"/>
    </row>
    <row r="21" spans="1:9" s="27" customFormat="1" ht="12" customHeight="1">
      <c r="A21" s="33">
        <v>30302</v>
      </c>
      <c r="B21" s="34" t="s">
        <v>236</v>
      </c>
      <c r="C21" s="35">
        <v>126.57</v>
      </c>
      <c r="D21" s="33">
        <v>30217</v>
      </c>
      <c r="E21" s="34" t="s">
        <v>237</v>
      </c>
      <c r="F21" s="40">
        <f>11.03+5.17</f>
        <v>16.2</v>
      </c>
      <c r="G21" s="33">
        <v>31019</v>
      </c>
      <c r="H21" s="34" t="s">
        <v>238</v>
      </c>
      <c r="I21" s="35"/>
    </row>
    <row r="22" spans="1:9" s="27" customFormat="1" ht="12" customHeight="1">
      <c r="A22" s="33">
        <v>30303</v>
      </c>
      <c r="B22" s="34" t="s">
        <v>239</v>
      </c>
      <c r="C22" s="35"/>
      <c r="D22" s="33">
        <v>30218</v>
      </c>
      <c r="E22" s="34" t="s">
        <v>240</v>
      </c>
      <c r="F22" s="40">
        <v>0.48</v>
      </c>
      <c r="G22" s="33">
        <v>31021</v>
      </c>
      <c r="H22" s="34" t="s">
        <v>241</v>
      </c>
      <c r="I22" s="35"/>
    </row>
    <row r="23" spans="1:9" s="27" customFormat="1" ht="12" customHeight="1">
      <c r="A23" s="33">
        <v>30304</v>
      </c>
      <c r="B23" s="34" t="s">
        <v>242</v>
      </c>
      <c r="C23" s="35">
        <v>5.09</v>
      </c>
      <c r="D23" s="33">
        <v>30224</v>
      </c>
      <c r="E23" s="34" t="s">
        <v>243</v>
      </c>
      <c r="F23" s="40"/>
      <c r="G23" s="33">
        <v>31022</v>
      </c>
      <c r="H23" s="34" t="s">
        <v>244</v>
      </c>
      <c r="I23" s="35"/>
    </row>
    <row r="24" spans="1:9" s="27" customFormat="1" ht="12" customHeight="1">
      <c r="A24" s="33">
        <v>30305</v>
      </c>
      <c r="B24" s="34" t="s">
        <v>245</v>
      </c>
      <c r="C24" s="35">
        <v>9.45</v>
      </c>
      <c r="D24" s="33">
        <v>30225</v>
      </c>
      <c r="E24" s="34" t="s">
        <v>246</v>
      </c>
      <c r="F24" s="40"/>
      <c r="G24" s="33">
        <v>31099</v>
      </c>
      <c r="H24" s="34" t="s">
        <v>247</v>
      </c>
      <c r="I24" s="35"/>
    </row>
    <row r="25" spans="1:9" s="27" customFormat="1" ht="12" customHeight="1">
      <c r="A25" s="33">
        <v>30306</v>
      </c>
      <c r="B25" s="34" t="s">
        <v>248</v>
      </c>
      <c r="C25" s="35"/>
      <c r="D25" s="33">
        <v>30226</v>
      </c>
      <c r="E25" s="34" t="s">
        <v>249</v>
      </c>
      <c r="F25" s="40">
        <v>0.5</v>
      </c>
      <c r="G25" s="33">
        <v>399</v>
      </c>
      <c r="H25" s="34" t="s">
        <v>114</v>
      </c>
      <c r="I25" s="35"/>
    </row>
    <row r="26" spans="1:9" s="27" customFormat="1" ht="12" customHeight="1">
      <c r="A26" s="33">
        <v>30307</v>
      </c>
      <c r="B26" s="34" t="s">
        <v>250</v>
      </c>
      <c r="C26" s="35">
        <v>2.78</v>
      </c>
      <c r="D26" s="33">
        <v>30227</v>
      </c>
      <c r="E26" s="34" t="s">
        <v>251</v>
      </c>
      <c r="F26" s="40">
        <v>2.79</v>
      </c>
      <c r="G26" s="33">
        <v>39906</v>
      </c>
      <c r="H26" s="34" t="s">
        <v>252</v>
      </c>
      <c r="I26" s="35"/>
    </row>
    <row r="27" spans="1:9" s="27" customFormat="1" ht="12" customHeight="1">
      <c r="A27" s="33">
        <v>30308</v>
      </c>
      <c r="B27" s="34" t="s">
        <v>253</v>
      </c>
      <c r="C27" s="35"/>
      <c r="D27" s="33">
        <v>30228</v>
      </c>
      <c r="E27" s="34" t="s">
        <v>254</v>
      </c>
      <c r="F27" s="40">
        <v>30.48</v>
      </c>
      <c r="G27" s="33">
        <v>39907</v>
      </c>
      <c r="H27" s="34" t="s">
        <v>255</v>
      </c>
      <c r="I27" s="35"/>
    </row>
    <row r="28" spans="1:9" s="27" customFormat="1" ht="12" customHeight="1">
      <c r="A28" s="33">
        <v>30309</v>
      </c>
      <c r="B28" s="34" t="s">
        <v>256</v>
      </c>
      <c r="C28" s="35">
        <v>2.29</v>
      </c>
      <c r="D28" s="33">
        <v>30229</v>
      </c>
      <c r="E28" s="34" t="s">
        <v>257</v>
      </c>
      <c r="F28" s="40"/>
      <c r="G28" s="33">
        <v>39908</v>
      </c>
      <c r="H28" s="34" t="s">
        <v>258</v>
      </c>
      <c r="I28" s="35"/>
    </row>
    <row r="29" spans="1:9" s="27" customFormat="1" ht="12" customHeight="1">
      <c r="A29" s="33">
        <v>30310</v>
      </c>
      <c r="B29" s="34" t="s">
        <v>259</v>
      </c>
      <c r="C29" s="35"/>
      <c r="D29" s="33">
        <v>30231</v>
      </c>
      <c r="E29" s="34" t="s">
        <v>260</v>
      </c>
      <c r="F29" s="40">
        <f>4.95+1.18</f>
        <v>6.13</v>
      </c>
      <c r="G29" s="33">
        <v>39999</v>
      </c>
      <c r="H29" s="34" t="s">
        <v>115</v>
      </c>
      <c r="I29" s="35"/>
    </row>
    <row r="30" spans="1:9" s="27" customFormat="1" ht="12" customHeight="1">
      <c r="A30" s="33">
        <v>30311</v>
      </c>
      <c r="B30" s="34" t="s">
        <v>261</v>
      </c>
      <c r="C30" s="35"/>
      <c r="D30" s="33">
        <v>30239</v>
      </c>
      <c r="E30" s="34" t="s">
        <v>262</v>
      </c>
      <c r="F30" s="40">
        <v>69.14</v>
      </c>
      <c r="G30" s="41"/>
      <c r="H30" s="41"/>
      <c r="I30" s="35"/>
    </row>
    <row r="31" spans="1:9" s="27" customFormat="1" ht="12" customHeight="1">
      <c r="A31" s="33">
        <v>30399</v>
      </c>
      <c r="B31" s="34" t="s">
        <v>263</v>
      </c>
      <c r="C31" s="35">
        <v>25.13</v>
      </c>
      <c r="D31" s="33">
        <v>30240</v>
      </c>
      <c r="E31" s="34" t="s">
        <v>264</v>
      </c>
      <c r="F31" s="40"/>
      <c r="G31" s="41"/>
      <c r="H31" s="41"/>
      <c r="I31" s="35"/>
    </row>
    <row r="32" spans="1:14" s="27" customFormat="1" ht="12" customHeight="1">
      <c r="A32" s="34"/>
      <c r="B32" s="34"/>
      <c r="C32" s="35"/>
      <c r="D32" s="33">
        <v>30299</v>
      </c>
      <c r="E32" s="34" t="s">
        <v>265</v>
      </c>
      <c r="F32" s="40">
        <f>57.22-1.18-5.17</f>
        <v>50.87</v>
      </c>
      <c r="G32" s="41"/>
      <c r="H32" s="41"/>
      <c r="I32" s="35"/>
      <c r="N32" s="46"/>
    </row>
    <row r="33" spans="1:11" s="27" customFormat="1" ht="12" customHeight="1">
      <c r="A33" s="36" t="s">
        <v>266</v>
      </c>
      <c r="B33" s="36"/>
      <c r="C33" s="37">
        <f>C5+C19</f>
        <v>1357.9299999999998</v>
      </c>
      <c r="D33" s="36" t="s">
        <v>267</v>
      </c>
      <c r="E33" s="36"/>
      <c r="F33" s="36"/>
      <c r="G33" s="36"/>
      <c r="H33" s="36"/>
      <c r="I33" s="45">
        <f>F5+I8</f>
        <v>291.82000000000005</v>
      </c>
      <c r="K33" s="46"/>
    </row>
    <row r="34" spans="1:9" ht="19.5" customHeight="1">
      <c r="A34" s="38" t="s">
        <v>268</v>
      </c>
      <c r="B34" s="38"/>
      <c r="C34" s="38"/>
      <c r="D34" s="38"/>
      <c r="E34" s="38"/>
      <c r="F34" s="38"/>
      <c r="G34" s="38"/>
      <c r="H34" s="38"/>
      <c r="I34" s="38"/>
    </row>
    <row r="35" ht="15">
      <c r="F35" s="28">
        <f>'g07一般公共预算财政拨款“三公经费”支出决算表'!L8-F21</f>
        <v>0</v>
      </c>
    </row>
    <row r="36" spans="3:9" ht="15">
      <c r="C36" s="39"/>
      <c r="D36" s="39"/>
      <c r="E36" s="39"/>
      <c r="F36" s="42">
        <f>'g07一般公共预算财政拨款“三公经费”支出决算表'!K8-F29</f>
        <v>0</v>
      </c>
      <c r="G36" s="39"/>
      <c r="H36" s="39"/>
      <c r="I36" s="39"/>
    </row>
    <row r="37" spans="3:9" ht="15">
      <c r="C37" s="39"/>
      <c r="D37" s="39"/>
      <c r="E37" s="39"/>
      <c r="F37" s="39"/>
      <c r="G37" s="39"/>
      <c r="H37" s="39"/>
      <c r="I37" s="3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L8"/>
    </sheetView>
  </sheetViews>
  <sheetFormatPr defaultColWidth="9.00390625" defaultRowHeight="14.25"/>
  <cols>
    <col min="1" max="12" width="10.125" style="5" customWidth="1"/>
    <col min="13" max="13" width="12.625" style="5" bestFit="1" customWidth="1"/>
    <col min="14" max="16384" width="9.00390625" style="5" customWidth="1"/>
  </cols>
  <sheetData>
    <row r="1" spans="1:12" s="1" customFormat="1" ht="30" customHeight="1">
      <c r="A1" s="6" t="s">
        <v>269</v>
      </c>
      <c r="B1" s="6"/>
      <c r="C1" s="6"/>
      <c r="D1" s="6"/>
      <c r="E1" s="6"/>
      <c r="F1" s="6"/>
      <c r="G1" s="6"/>
      <c r="H1" s="6"/>
      <c r="I1" s="6"/>
      <c r="J1" s="6"/>
      <c r="K1" s="6"/>
      <c r="L1" s="6"/>
    </row>
    <row r="2" s="2" customFormat="1" ht="10.5" customHeight="1">
      <c r="L2" s="20" t="s">
        <v>270</v>
      </c>
    </row>
    <row r="3" spans="1:12" s="2" customFormat="1" ht="15" customHeight="1">
      <c r="A3" s="8" t="s">
        <v>2</v>
      </c>
      <c r="B3" s="9"/>
      <c r="C3" s="9"/>
      <c r="D3" s="9"/>
      <c r="E3" s="9"/>
      <c r="F3" s="9"/>
      <c r="G3" s="9"/>
      <c r="H3" s="9"/>
      <c r="I3" s="9"/>
      <c r="J3" s="9"/>
      <c r="K3" s="9"/>
      <c r="L3" s="20" t="s">
        <v>3</v>
      </c>
    </row>
    <row r="4" spans="1:12" s="3" customFormat="1" ht="27.75" customHeight="1">
      <c r="A4" s="22" t="s">
        <v>271</v>
      </c>
      <c r="B4" s="22"/>
      <c r="C4" s="22"/>
      <c r="D4" s="22"/>
      <c r="E4" s="22"/>
      <c r="F4" s="22"/>
      <c r="G4" s="22" t="s">
        <v>8</v>
      </c>
      <c r="H4" s="22"/>
      <c r="I4" s="22"/>
      <c r="J4" s="22"/>
      <c r="K4" s="22"/>
      <c r="L4" s="22"/>
    </row>
    <row r="5" spans="1:12" s="3" customFormat="1" ht="30" customHeight="1">
      <c r="A5" s="22" t="s">
        <v>93</v>
      </c>
      <c r="B5" s="22" t="s">
        <v>272</v>
      </c>
      <c r="C5" s="22" t="s">
        <v>273</v>
      </c>
      <c r="D5" s="22"/>
      <c r="E5" s="22"/>
      <c r="F5" s="22" t="s">
        <v>274</v>
      </c>
      <c r="G5" s="22" t="s">
        <v>93</v>
      </c>
      <c r="H5" s="22" t="s">
        <v>272</v>
      </c>
      <c r="I5" s="22" t="s">
        <v>273</v>
      </c>
      <c r="J5" s="22"/>
      <c r="K5" s="22"/>
      <c r="L5" s="22" t="s">
        <v>274</v>
      </c>
    </row>
    <row r="6" spans="1:12" s="3" customFormat="1" ht="30" customHeight="1">
      <c r="A6" s="22"/>
      <c r="B6" s="22"/>
      <c r="C6" s="22" t="s">
        <v>182</v>
      </c>
      <c r="D6" s="22" t="s">
        <v>275</v>
      </c>
      <c r="E6" s="22" t="s">
        <v>276</v>
      </c>
      <c r="F6" s="22"/>
      <c r="G6" s="22"/>
      <c r="H6" s="22"/>
      <c r="I6" s="22" t="s">
        <v>182</v>
      </c>
      <c r="J6" s="22" t="s">
        <v>275</v>
      </c>
      <c r="K6" s="22" t="s">
        <v>276</v>
      </c>
      <c r="L6" s="22"/>
    </row>
    <row r="7" spans="1:12" s="3" customFormat="1" ht="27.75" customHeight="1">
      <c r="A7" s="23">
        <v>1</v>
      </c>
      <c r="B7" s="23">
        <v>2</v>
      </c>
      <c r="C7" s="23">
        <v>3</v>
      </c>
      <c r="D7" s="23">
        <v>4</v>
      </c>
      <c r="E7" s="23">
        <v>5</v>
      </c>
      <c r="F7" s="23">
        <v>6</v>
      </c>
      <c r="G7" s="23">
        <v>7</v>
      </c>
      <c r="H7" s="23">
        <v>8</v>
      </c>
      <c r="I7" s="23">
        <v>9</v>
      </c>
      <c r="J7" s="23">
        <v>10</v>
      </c>
      <c r="K7" s="23">
        <v>11</v>
      </c>
      <c r="L7" s="23">
        <v>12</v>
      </c>
    </row>
    <row r="8" spans="1:12" s="21" customFormat="1" ht="42.75" customHeight="1">
      <c r="A8" s="24">
        <f>SUM(E8+F8)</f>
        <v>24.1</v>
      </c>
      <c r="B8" s="24"/>
      <c r="C8" s="24">
        <f>E8</f>
        <v>7.5</v>
      </c>
      <c r="D8" s="24"/>
      <c r="E8" s="24">
        <v>7.5</v>
      </c>
      <c r="F8" s="24">
        <v>16.6</v>
      </c>
      <c r="G8" s="24">
        <f>SUM(K8+L8)</f>
        <v>22.33</v>
      </c>
      <c r="H8" s="24"/>
      <c r="I8" s="24">
        <f>K8</f>
        <v>6.13</v>
      </c>
      <c r="J8" s="24"/>
      <c r="K8" s="24">
        <v>6.13</v>
      </c>
      <c r="L8" s="24">
        <v>16.2</v>
      </c>
    </row>
    <row r="9" spans="1:12" ht="45" customHeight="1">
      <c r="A9" s="16" t="s">
        <v>277</v>
      </c>
      <c r="B9" s="17"/>
      <c r="C9" s="17"/>
      <c r="D9" s="17"/>
      <c r="E9" s="17"/>
      <c r="F9" s="17"/>
      <c r="G9" s="17"/>
      <c r="H9" s="17"/>
      <c r="I9" s="17"/>
      <c r="J9" s="17"/>
      <c r="K9" s="17"/>
      <c r="L9" s="1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0" sqref="A10:B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278</v>
      </c>
      <c r="B1" s="6"/>
      <c r="C1" s="6"/>
      <c r="D1" s="6"/>
      <c r="E1" s="6"/>
      <c r="F1" s="6"/>
      <c r="G1" s="6"/>
      <c r="H1" s="6"/>
      <c r="I1" s="6"/>
    </row>
    <row r="2" spans="1:9" s="2" customFormat="1" ht="10.5" customHeight="1">
      <c r="A2" s="7"/>
      <c r="B2" s="7"/>
      <c r="C2" s="7"/>
      <c r="I2" s="20" t="s">
        <v>279</v>
      </c>
    </row>
    <row r="3" spans="1:9" s="2" customFormat="1" ht="15" customHeight="1">
      <c r="A3" s="8" t="s">
        <v>2</v>
      </c>
      <c r="B3" s="7"/>
      <c r="C3" s="7"/>
      <c r="D3" s="9"/>
      <c r="E3" s="9"/>
      <c r="F3" s="9"/>
      <c r="G3" s="9"/>
      <c r="H3" s="9"/>
      <c r="I3" s="20" t="s">
        <v>3</v>
      </c>
    </row>
    <row r="4" spans="1:9" s="3" customFormat="1" ht="20.25" customHeight="1">
      <c r="A4" s="10" t="s">
        <v>180</v>
      </c>
      <c r="B4" s="10"/>
      <c r="C4" s="10"/>
      <c r="D4" s="11" t="s">
        <v>280</v>
      </c>
      <c r="E4" s="11" t="s">
        <v>281</v>
      </c>
      <c r="F4" s="11" t="s">
        <v>181</v>
      </c>
      <c r="G4" s="11"/>
      <c r="H4" s="11"/>
      <c r="I4" s="11" t="s">
        <v>282</v>
      </c>
    </row>
    <row r="5" spans="1:9" s="3" customFormat="1" ht="27" customHeight="1">
      <c r="A5" s="10" t="s">
        <v>90</v>
      </c>
      <c r="B5" s="10"/>
      <c r="C5" s="10" t="s">
        <v>91</v>
      </c>
      <c r="D5" s="11"/>
      <c r="E5" s="11"/>
      <c r="F5" s="11" t="s">
        <v>182</v>
      </c>
      <c r="G5" s="11" t="s">
        <v>183</v>
      </c>
      <c r="H5" s="11" t="s">
        <v>120</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0" t="s">
        <v>92</v>
      </c>
      <c r="B8" s="10"/>
      <c r="C8" s="10"/>
      <c r="D8" s="10">
        <v>1</v>
      </c>
      <c r="E8" s="10">
        <v>2</v>
      </c>
      <c r="F8" s="10">
        <v>3</v>
      </c>
      <c r="G8" s="10">
        <v>4</v>
      </c>
      <c r="H8" s="10">
        <v>5</v>
      </c>
      <c r="I8" s="10">
        <v>6</v>
      </c>
    </row>
    <row r="9" spans="1:9" s="3" customFormat="1" ht="22.5" customHeight="1">
      <c r="A9" s="10" t="s">
        <v>93</v>
      </c>
      <c r="B9" s="10"/>
      <c r="C9" s="10"/>
      <c r="D9" s="12"/>
      <c r="E9" s="12"/>
      <c r="F9" s="12"/>
      <c r="G9" s="12"/>
      <c r="H9" s="12"/>
      <c r="I9" s="12"/>
    </row>
    <row r="10" spans="1:9" s="4" customFormat="1" ht="22.5" customHeight="1">
      <c r="A10" s="10" t="s">
        <v>283</v>
      </c>
      <c r="B10" s="10"/>
      <c r="C10" s="13"/>
      <c r="D10" s="14"/>
      <c r="E10" s="14"/>
      <c r="F10" s="14"/>
      <c r="G10" s="19"/>
      <c r="H10" s="19"/>
      <c r="I10" s="14"/>
    </row>
    <row r="11" spans="1:9" s="4" customFormat="1" ht="22.5" customHeight="1">
      <c r="A11" s="10"/>
      <c r="B11" s="10"/>
      <c r="C11" s="15"/>
      <c r="D11" s="14"/>
      <c r="E11" s="14"/>
      <c r="F11" s="14"/>
      <c r="G11" s="14"/>
      <c r="H11" s="14"/>
      <c r="I11" s="14"/>
    </row>
    <row r="12" spans="1:9" s="4" customFormat="1" ht="22.5" customHeight="1">
      <c r="A12" s="10"/>
      <c r="B12" s="10"/>
      <c r="C12" s="13"/>
      <c r="D12" s="14"/>
      <c r="E12" s="14"/>
      <c r="F12" s="14"/>
      <c r="G12" s="14"/>
      <c r="H12" s="14"/>
      <c r="I12" s="14"/>
    </row>
    <row r="13" spans="1:9" s="4" customFormat="1" ht="22.5" customHeight="1">
      <c r="A13" s="10"/>
      <c r="B13" s="10"/>
      <c r="C13" s="15"/>
      <c r="D13" s="14"/>
      <c r="E13" s="14"/>
      <c r="F13" s="14"/>
      <c r="G13" s="14"/>
      <c r="H13" s="14"/>
      <c r="I13" s="14"/>
    </row>
    <row r="14" spans="1:9" s="4" customFormat="1" ht="22.5" customHeight="1">
      <c r="A14" s="10"/>
      <c r="B14" s="10"/>
      <c r="C14" s="15"/>
      <c r="D14" s="14"/>
      <c r="E14" s="14"/>
      <c r="F14" s="14"/>
      <c r="G14" s="14"/>
      <c r="H14" s="14"/>
      <c r="I14" s="14"/>
    </row>
    <row r="15" spans="1:9" s="4" customFormat="1" ht="22.5" customHeight="1">
      <c r="A15" s="10"/>
      <c r="B15" s="10"/>
      <c r="C15" s="15"/>
      <c r="D15" s="14"/>
      <c r="E15" s="14"/>
      <c r="F15" s="14"/>
      <c r="G15" s="14"/>
      <c r="H15" s="14"/>
      <c r="I15" s="14"/>
    </row>
    <row r="16" spans="1:9" ht="32.25" customHeight="1">
      <c r="A16" s="16" t="s">
        <v>284</v>
      </c>
      <c r="B16" s="17"/>
      <c r="C16" s="17"/>
      <c r="D16" s="17"/>
      <c r="E16" s="17"/>
      <c r="F16" s="17"/>
      <c r="G16" s="17"/>
      <c r="H16" s="17"/>
      <c r="I16" s="17"/>
    </row>
    <row r="17" ht="17.25">
      <c r="A17" s="18"/>
    </row>
    <row r="18" ht="17.25">
      <c r="A18" s="18"/>
    </row>
    <row r="19" ht="17.25">
      <c r="A19" s="18"/>
    </row>
    <row r="20" ht="17.25">
      <c r="A20" s="1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2019-06-24T16:09:14Z</cp:lastPrinted>
  <dcterms:created xsi:type="dcterms:W3CDTF">2012-01-03T12:36:18Z</dcterms:created>
  <dcterms:modified xsi:type="dcterms:W3CDTF">2023-09-15T14:34:23Z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E44CBD30CA0D4D288ECD0CD1D1D8D4AC</vt:lpwstr>
  </property>
  <property fmtid="{D5CDD505-2E9C-101B-9397-08002B2CF9AE}" pid="4" name="퀀_generated_2.-2147483648">
    <vt:i4>2052</vt:i4>
  </property>
</Properties>
</file>