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50" windowHeight="7000" activeTab="3"/>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'g05一般公共预算财政拨款支出决算表'!$A$1:$F$43</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'g08政府性基金预算财政拨款收入支出决算表'!$A$1:$I$17</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<sst xmlns="http://schemas.openxmlformats.org/spreadsheetml/2006/main" count="462" uniqueCount="282">
  <si>
    <t>收入支出决算总表</t>
  </si>
  <si>
    <t>公开01表</t>
  </si>
  <si>
    <t>部门：岳阳县商务粮食局</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</si>
  <si>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</si>
  <si>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</si>
  <si>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</si>
  <si>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</si>
  <si>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</si>
  <si>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</si>
  <si>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</si>
  <si>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</si>
  <si>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</si>
  <si>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</si>
  <si>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</si>
  <si>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</si>
  <si>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</si>
  <si>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</si>
  <si>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</si>
  <si>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</si>
  <si>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</si>
  <si>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六、科学技术支出</t>
  </si>
  <si>
    <t>16</t>
  </si>
  <si>
    <t>四、上级补助收入</t>
  </si>
  <si>
    <t>4</t>
  </si>
  <si>
    <t>八、社会保障和就业支出</t>
  </si>
  <si>
    <t>17</t>
  </si>
  <si>
    <t>五、事业收入</t>
  </si>
  <si>
    <t>5</t>
  </si>
  <si>
    <t>十二、农林水支出</t>
  </si>
  <si>
    <t>18</t>
  </si>
  <si>
    <t>六、经营收入</t>
  </si>
  <si>
    <t>6</t>
  </si>
  <si>
    <t>十五、商业服务业等支出</t>
  </si>
  <si>
    <t>19</t>
  </si>
  <si>
    <t>七、附属单位上缴收入</t>
  </si>
  <si>
    <t>7</t>
  </si>
  <si>
    <t>二十、粮油物资储备支出</t>
  </si>
  <si>
    <t>20</t>
  </si>
  <si>
    <t>八、其他收入</t>
  </si>
  <si>
    <t>8</t>
  </si>
  <si>
    <t>二十三、其他支出</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</si>
  <si>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</si>
  <si>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</si>
  <si>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</si>
  <si>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</si>
  <si>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</si>
  <si>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</si>
  <si>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</si>
  <si>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</si>
  <si>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</si>
  <si>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</si>
  <si>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</si>
  <si>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</si>
  <si>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</si>
  <si>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</si>
  <si>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</si>
  <si>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</si>
  <si>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</si>
  <si>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</si>
  <si>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</si>
  <si>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</si>
  <si>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</si>
  <si>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</si>
  <si>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</si>
  <si>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</si>
  <si>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</si>
  <si>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</si>
  <si>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</si>
  <si>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</si>
  <si>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</si>
  <si>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</si>
  <si>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</si>
  <si>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一般公共服务支出</t>
  </si>
  <si>
    <t>统计信息事务</t>
  </si>
  <si>
    <t>其他统计信息事务支出</t>
  </si>
  <si>
    <t>206</t>
  </si>
  <si>
    <t>科学技术支出</t>
  </si>
  <si>
    <t>20699</t>
  </si>
  <si>
    <t>其他科学技术支出</t>
  </si>
  <si>
    <t>2069999</t>
  </si>
  <si>
    <t>208</t>
  </si>
  <si>
    <t>社会保障和就业支出</t>
  </si>
  <si>
    <t>20807</t>
  </si>
  <si>
    <t>就业补助</t>
  </si>
  <si>
    <t>2080799</t>
  </si>
  <si>
    <t>其他就业补助支出</t>
  </si>
  <si>
    <t>20808</t>
  </si>
  <si>
    <t>抚恤</t>
  </si>
  <si>
    <t>2080801</t>
  </si>
  <si>
    <t>死亡抚恤</t>
  </si>
  <si>
    <t>20811</t>
  </si>
  <si>
    <t>残疾人事业</t>
  </si>
  <si>
    <t>2081199</t>
  </si>
  <si>
    <t>其他残疾人事业支出</t>
  </si>
  <si>
    <t>213</t>
  </si>
  <si>
    <t>农林水支出</t>
  </si>
  <si>
    <t>21399</t>
  </si>
  <si>
    <t>其他农林水支出</t>
  </si>
  <si>
    <t>2139999</t>
  </si>
  <si>
    <t>216</t>
  </si>
  <si>
    <t>商业服务业等支出</t>
  </si>
  <si>
    <t>21602</t>
  </si>
  <si>
    <t>商业流通事务</t>
  </si>
  <si>
    <t>2160201</t>
  </si>
  <si>
    <t>行政运行</t>
  </si>
  <si>
    <t>2160203</t>
  </si>
  <si>
    <t>机关事务</t>
  </si>
  <si>
    <t>2160217</t>
  </si>
  <si>
    <t>市场监测及信息管理</t>
  </si>
  <si>
    <t>2160299</t>
  </si>
  <si>
    <t>其他商业流通事务支出</t>
  </si>
  <si>
    <t>21606</t>
  </si>
  <si>
    <t>涉外发展服务支出</t>
  </si>
  <si>
    <t>2160699</t>
  </si>
  <si>
    <t>其他涉外发展服务支出</t>
  </si>
  <si>
    <t>222</t>
  </si>
  <si>
    <t>粮油物资储备支出</t>
  </si>
  <si>
    <t>22204</t>
  </si>
  <si>
    <t>粮油储备</t>
  </si>
  <si>
    <t>2220499</t>
  </si>
  <si>
    <t>其他粮油储备支出</t>
  </si>
  <si>
    <t>22205</t>
  </si>
  <si>
    <t>重要商品储备</t>
  </si>
  <si>
    <t>2220503</t>
  </si>
  <si>
    <t>肉类储备</t>
  </si>
  <si>
    <t>229</t>
  </si>
  <si>
    <t>其他支出</t>
  </si>
  <si>
    <t>22999</t>
  </si>
  <si>
    <t>2299901</t>
  </si>
  <si>
    <t>注：本表反映部门本年度取得的各项收入情况。</t>
  </si>
  <si>
    <t>支出决算表</t>
  </si>
  <si>
    <t>公开03表</t>
  </si>
  <si>
    <t>基本支出</t>
  </si>
  <si>
    <t>项目支出</t>
  </si>
  <si>
    <t>上缴上级支出</t>
  </si>
  <si>
    <t>经营支出</t>
  </si>
  <si>
    <t>对附属单位补助支出</t>
  </si>
  <si>
    <t xml:space="preserve">  其他统计信息事务支出</t>
  </si>
  <si>
    <t xml:space="preserve">  其他科学技术支出</t>
  </si>
  <si>
    <t xml:space="preserve">  其他就业补助支出</t>
  </si>
  <si>
    <t xml:space="preserve">  死亡抚恤</t>
  </si>
  <si>
    <t xml:space="preserve">  其他残疾人事业支出</t>
  </si>
  <si>
    <t>扶贫</t>
  </si>
  <si>
    <t xml:space="preserve">  其他扶贫支出</t>
  </si>
  <si>
    <t xml:space="preserve">  其他农林水支出</t>
  </si>
  <si>
    <t xml:space="preserve">  行政运行</t>
  </si>
  <si>
    <t xml:space="preserve">  机关事务</t>
  </si>
  <si>
    <t xml:space="preserve">  市场监测及信息管理</t>
  </si>
  <si>
    <t xml:space="preserve">  其他商业流通事务支出</t>
  </si>
  <si>
    <t xml:space="preserve">  其他涉外发展服务支出</t>
  </si>
  <si>
    <t>粮油事务</t>
  </si>
  <si>
    <t xml:space="preserve">  其他粮油事务支出</t>
  </si>
  <si>
    <t xml:space="preserve">  其他粮油储备支出</t>
  </si>
  <si>
    <t xml:space="preserve">  肉类储备</t>
  </si>
  <si>
    <t xml:space="preserve">  其他支出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</si>
  <si>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</si>
  <si>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</si>
  <si>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</si>
  <si>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</si>
  <si>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</si>
  <si>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</si>
  <si>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</si>
  <si>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</si>
  <si>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</si>
  <si>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</si>
  <si>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</si>
  <si>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</si>
  <si>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</si>
  <si>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</si>
  <si>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</si>
  <si>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</si>
  <si>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</si>
  <si>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</si>
  <si>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</si>
  <si>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</si>
  <si>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</si>
  <si>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</si>
  <si>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</si>
  <si>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</si>
  <si>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</si>
  <si>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</si>
  <si>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</si>
  <si>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</si>
  <si>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</si>
  <si>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</si>
  <si>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</si>
  <si>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</si>
  <si>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</si>
  <si>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</si>
  <si>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</si>
  <si>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</si>
  <si>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</si>
  <si>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</si>
  <si>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</si>
  <si>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</si>
  <si>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</si>
  <si>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</si>
  <si>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</si>
  <si>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</si>
  <si>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</si>
  <si>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</si>
  <si>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</si>
  <si>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</si>
  <si>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</si>
  <si>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</si>
  <si>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</si>
  <si>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</si>
  <si>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</si>
  <si>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</si>
  <si>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</si>
  <si>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</si>
  <si>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</si>
  <si>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</si>
  <si>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</si>
  <si>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</si>
  <si>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</si>
  <si>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</si>
  <si>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</si>
  <si>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</si>
  <si>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</si>
  <si>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</si>
  <si>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</si>
  <si>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</si>
  <si>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</si>
  <si>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</si>
  <si>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</si>
  <si>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</si>
  <si>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</si>
  <si>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</si>
  <si>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</si>
  <si>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</si>
  <si>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</si>
  <si>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</si>
  <si>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</si>
  <si>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</si>
  <si>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</si>
  <si>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</si>
  <si>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</si>
  <si>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</si>
  <si>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</si>
  <si>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</si>
  <si>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</si>
  <si>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</si>
  <si>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</si>
  <si>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</si>
  <si>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</si>
  <si>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</si>
  <si>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</si>
  <si>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</si>
  <si>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</si>
  <si>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</si>
  <si>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</si>
  <si>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</si>
  <si>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</si>
  <si>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</si>
  <si>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</si>
  <si>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</si>
  <si>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</si>
  <si>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</si>
  <si>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</si>
  <si>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</si>
  <si>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</si>
  <si>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</si>
  <si>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</si>
  <si>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</si>
  <si>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</si>
  <si>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</si>
  <si>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</si>
  <si>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</si>
  <si>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</si>
  <si>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</si>
  <si>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</si>
  <si>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</si>
  <si>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</si>
  <si>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</si>
  <si>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</si>
  <si>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</si>
  <si>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说明：本单位本年度无政府性基金预算财政拨款收入和支出安排，故本表无数据。</t>
  </si>
  <si>
    <t>国有资本经营预算财政拨款支出决算表</t>
  </si>
  <si>
    <t>公开09表</t>
  </si>
  <si>
    <t>注：本表反映部门本年度国有资本经营预算财政拨款支出情况。</t>
  </si>
  <si>
    <t>说明：本单位本年度无国有资本经营预算财政拨款支出安排，故本表无数据。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</si>
</sst>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5">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12"/>
      <name val="黑体"/>
      <family val="3"/>
    </font>
    <font>
      <b/>
      <sz val="11"/>
      <name val="宋体"/>
      <family val="0"/>
    </font>
    <font>
      <sz val="11"/>
      <color indexed="8"/>
      <name val="宋体"/>
      <family val="0"/>
    </font>
    <font>
      <u val="single"/>
      <sz val="12"/>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20"/>
      <name val="宋体"/>
      <family val="0"/>
    </font>
    <font>
      <sz val="10"/>
      <name val="Arial"/>
      <family val="2"/>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6"/>
      <color rgb="FF000000"/>
      <name val="华文中宋"/>
      <family val="0"/>
    </font>
    <font>
      <sz val="10"/>
      <color theme="1"/>
      <name val="Calibri"/>
      <family val="0"/>
    </font>
    <font>
      <sz val="10"/>
      <color indexed="8"/>
      <name val="Calibri"/>
      <family val="0"/>
    </font>
    <font>
      <sz val="12"/>
      <color indexed="8"/>
      <name val="Calibri"/>
      <family val="0"/>
    </font>
  </fonts>
  <fills count="37">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4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medium"/>
      <right/>
      <top style="thin"/>
      <bottom style="thin"/>
    </border>
    <border>
      <left/>
      <right/>
      <top style="thin"/>
      <bottom style="thin"/>
    </border>
    <border>
      <left/>
      <right style="thin"/>
      <top style="thin"/>
      <bottom style="thin"/>
    </border>
    <border>
      <left style="medium"/>
      <right/>
      <top/>
      <bottom style="thin"/>
    </border>
    <border>
      <left/>
      <right/>
      <top/>
      <bottom style="thin"/>
    </border>
    <border>
      <left/>
      <right style="thin"/>
      <top/>
      <bottom style="thin"/>
    </border>
    <border>
      <left style="thin"/>
      <right/>
      <top style="thin"/>
      <bottom style="thin"/>
    </border>
    <border>
      <left style="thin"/>
      <right style="thin"/>
      <top style="thin"/>
      <bottom/>
    </border>
    <border>
      <left style="thin"/>
      <right style="thin"/>
      <top style="thin"/>
      <bottom style="medium"/>
    </border>
    <border>
      <left style="thin"/>
      <right style="medium"/>
      <top style="thin"/>
      <bottom style="thin"/>
    </border>
    <border>
      <left style="thin"/>
      <right style="medium"/>
      <top style="thin"/>
      <bottom/>
    </border>
    <border>
      <left style="thin"/>
      <right style="medium"/>
      <top style="thin"/>
      <bottom style="medium"/>
    </border>
    <border>
      <left/>
      <right style="medium"/>
      <top style="thin"/>
      <bottom style="thin"/>
    </border>
    <border>
      <left/>
      <right style="medium"/>
      <top style="thin"/>
      <bottom style="mediu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1" fontId="12" fillId="0" borderId="0" applyFont="0" applyFill="0" applyBorder="0" applyAlignment="0" applyProtection="0"/>
    <xf numFmtId="42" fontId="12" fillId="0" borderId="0" applyFont="0" applyFill="0" applyBorder="0" applyAlignment="0" applyProtection="0"/>
    <xf numFmtId="0" fontId="13" fillId="0" borderId="0" applyNumberFormat="0" applyFill="0" applyBorder="0" applyAlignment="0" applyProtection="0"/>
    <xf numFmtId="0" fontId="33" fillId="0" borderId="0" applyNumberFormat="0" applyFill="0" applyBorder="0" applyAlignment="0" applyProtection="0"/>
    <xf numFmtId="0" fontId="12"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3" borderId="5" applyNumberFormat="0" applyAlignment="0" applyProtection="0"/>
    <xf numFmtId="0" fontId="41" fillId="4" borderId="6" applyNumberFormat="0" applyAlignment="0" applyProtection="0"/>
    <xf numFmtId="0" fontId="42" fillId="4" borderId="5" applyNumberFormat="0" applyAlignment="0" applyProtection="0"/>
    <xf numFmtId="0" fontId="43" fillId="5" borderId="7" applyNumberFormat="0" applyAlignment="0" applyProtection="0"/>
    <xf numFmtId="0" fontId="44" fillId="0" borderId="8" applyNumberFormat="0" applyFill="0" applyAlignment="0" applyProtection="0"/>
    <xf numFmtId="0" fontId="45" fillId="0" borderId="9"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49" fillId="32" borderId="0" applyNumberFormat="0" applyBorder="0" applyAlignment="0" applyProtection="0"/>
    <xf numFmtId="0" fontId="0" fillId="0" borderId="0">
      <alignment vertical="center"/>
      <protection/>
    </xf>
    <xf numFmtId="0" fontId="31" fillId="33" borderId="0" applyNumberFormat="0" applyBorder="0" applyAlignment="0" applyProtection="0"/>
    <xf numFmtId="0" fontId="31" fillId="3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7" fillId="0" borderId="0">
      <alignment/>
      <protection/>
    </xf>
    <xf numFmtId="0" fontId="31" fillId="33" borderId="0" applyNumberFormat="0" applyBorder="0" applyAlignment="0" applyProtection="0"/>
    <xf numFmtId="0" fontId="31" fillId="33" borderId="0" applyNumberFormat="0" applyBorder="0" applyAlignment="0" applyProtection="0"/>
    <xf numFmtId="0" fontId="50" fillId="0" borderId="0">
      <alignment vertical="center"/>
      <protection/>
    </xf>
    <xf numFmtId="0" fontId="31" fillId="33" borderId="0" applyNumberFormat="0" applyBorder="0" applyAlignment="0" applyProtection="0"/>
    <xf numFmtId="0" fontId="31" fillId="3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32" fillId="0" borderId="0">
      <alignment/>
      <protection/>
    </xf>
  </cellStyleXfs>
  <cellXfs count="182">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63" applyFont="1" applyFill="1" applyAlignment="1">
      <alignment horizontal="right" vertical="center"/>
      <protection/>
    </xf>
    <xf numFmtId="0" fontId="4" fillId="35" borderId="0" xfId="63"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17" xfId="80" applyFont="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wrapText="1"/>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Border="1" applyAlignment="1">
      <alignment horizontal="left" vertical="center" wrapText="1"/>
      <protection/>
    </xf>
    <xf numFmtId="0" fontId="0" fillId="0" borderId="0" xfId="80" applyAlignment="1">
      <alignment horizontal="left" vertical="center" wrapText="1"/>
      <protection/>
    </xf>
    <xf numFmtId="0" fontId="0" fillId="0" borderId="0" xfId="80" applyFont="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176" fontId="1" fillId="0" borderId="17" xfId="80" applyNumberFormat="1" applyFont="1" applyFill="1" applyBorder="1" applyAlignment="1">
      <alignment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35" borderId="0" xfId="80" applyFont="1" applyFill="1" applyAlignment="1">
      <alignment vertical="center" wrapText="1"/>
      <protection/>
    </xf>
    <xf numFmtId="0" fontId="6" fillId="0" borderId="0" xfId="69" applyFont="1" applyAlignment="1">
      <alignment vertical="center"/>
      <protection/>
    </xf>
    <xf numFmtId="0" fontId="7" fillId="0" borderId="0" xfId="69" applyAlignment="1">
      <alignment vertical="center"/>
      <protection/>
    </xf>
    <xf numFmtId="0" fontId="7" fillId="0" borderId="0" xfId="69">
      <alignment/>
      <protection/>
    </xf>
    <xf numFmtId="0" fontId="51" fillId="0" borderId="0" xfId="69" applyFont="1" applyAlignment="1">
      <alignment horizontal="center" vertical="center"/>
      <protection/>
    </xf>
    <xf numFmtId="0" fontId="8" fillId="0" borderId="0" xfId="69" applyFont="1" applyAlignment="1">
      <alignment horizontal="center" vertical="center"/>
      <protection/>
    </xf>
    <xf numFmtId="0" fontId="7" fillId="0" borderId="0" xfId="69" applyFont="1" applyAlignment="1">
      <alignment vertical="center"/>
      <protection/>
    </xf>
    <xf numFmtId="0" fontId="52" fillId="0" borderId="17" xfId="0" applyFont="1" applyBorder="1" applyAlignment="1">
      <alignment horizontal="center" vertical="center" wrapText="1"/>
    </xf>
    <xf numFmtId="0" fontId="52" fillId="0" borderId="17" xfId="0" applyFont="1" applyFill="1" applyBorder="1" applyAlignment="1">
      <alignment horizontal="left" vertical="center"/>
    </xf>
    <xf numFmtId="0" fontId="52" fillId="0" borderId="17" xfId="0" applyFont="1" applyFill="1" applyBorder="1" applyAlignment="1">
      <alignment vertical="center"/>
    </xf>
    <xf numFmtId="176" fontId="52" fillId="0" borderId="17" xfId="0" applyNumberFormat="1" applyFont="1" applyFill="1" applyBorder="1" applyAlignment="1">
      <alignment vertical="center"/>
    </xf>
    <xf numFmtId="176" fontId="53" fillId="0" borderId="0" xfId="69" applyNumberFormat="1" applyFont="1" applyAlignment="1">
      <alignment vertical="center"/>
      <protection/>
    </xf>
    <xf numFmtId="176" fontId="53" fillId="0" borderId="17" xfId="69" applyNumberFormat="1" applyFont="1" applyBorder="1" applyAlignment="1">
      <alignment vertical="center"/>
      <protection/>
    </xf>
    <xf numFmtId="0" fontId="52" fillId="0" borderId="17" xfId="0" applyFont="1" applyBorder="1" applyAlignment="1">
      <alignment horizontal="center" vertical="center"/>
    </xf>
    <xf numFmtId="176" fontId="52" fillId="0" borderId="17" xfId="0" applyNumberFormat="1" applyFont="1" applyBorder="1" applyAlignment="1">
      <alignment vertical="center"/>
    </xf>
    <xf numFmtId="0" fontId="54" fillId="0" borderId="0" xfId="69" applyFont="1" applyAlignment="1">
      <alignment horizontal="left" vertical="center"/>
      <protection/>
    </xf>
    <xf numFmtId="0" fontId="4" fillId="35" borderId="0" xfId="79" applyFont="1" applyFill="1" applyAlignment="1">
      <alignment horizontal="right" vertical="center"/>
      <protection/>
    </xf>
    <xf numFmtId="0" fontId="4" fillId="0" borderId="0" xfId="69" applyFont="1" applyAlignment="1">
      <alignment horizontal="right" vertical="center"/>
      <protection/>
    </xf>
    <xf numFmtId="4" fontId="7" fillId="0" borderId="0" xfId="69" applyNumberFormat="1" applyAlignment="1">
      <alignment vertical="center"/>
      <protection/>
    </xf>
    <xf numFmtId="0" fontId="52" fillId="0" borderId="17" xfId="0" applyFont="1" applyBorder="1" applyAlignment="1">
      <alignment vertical="center"/>
    </xf>
    <xf numFmtId="0" fontId="0" fillId="0" borderId="27"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7" xfId="80" applyFont="1" applyBorder="1" applyAlignment="1">
      <alignment horizontal="left" vertical="center" wrapText="1"/>
      <protection/>
    </xf>
    <xf numFmtId="0" fontId="0" fillId="0" borderId="23" xfId="80" applyFont="1" applyBorder="1" applyAlignment="1">
      <alignment horizontal="left" vertical="center" wrapText="1"/>
      <protection/>
    </xf>
    <xf numFmtId="176" fontId="0" fillId="0" borderId="17" xfId="80" applyNumberFormat="1" applyFont="1" applyFill="1" applyBorder="1" applyAlignment="1">
      <alignment vertical="center" wrapText="1"/>
      <protection/>
    </xf>
    <xf numFmtId="0" fontId="5" fillId="0" borderId="0" xfId="63" applyFont="1" applyAlignment="1">
      <alignment horizontal="right" vertical="center"/>
      <protection/>
    </xf>
    <xf numFmtId="0" fontId="3" fillId="0" borderId="0" xfId="63" applyFont="1" applyAlignment="1">
      <alignment horizontal="right" vertical="center"/>
      <protection/>
    </xf>
    <xf numFmtId="0" fontId="0" fillId="0" borderId="0" xfId="63" applyAlignment="1">
      <alignment horizontal="right" vertical="center"/>
      <protection/>
    </xf>
    <xf numFmtId="0" fontId="0" fillId="0" borderId="0" xfId="63" applyBorder="1" applyAlignment="1">
      <alignment horizontal="right" vertical="center"/>
      <protection/>
    </xf>
    <xf numFmtId="0" fontId="10" fillId="0" borderId="0" xfId="63" applyFont="1" applyAlignment="1">
      <alignment horizontal="left" vertical="center"/>
      <protection/>
    </xf>
    <xf numFmtId="0" fontId="8" fillId="0" borderId="0" xfId="63" applyFont="1" applyFill="1" applyAlignment="1">
      <alignment horizontal="center" vertical="center"/>
      <protection/>
    </xf>
    <xf numFmtId="0" fontId="0" fillId="35" borderId="0" xfId="63" applyFill="1" applyAlignment="1">
      <alignment horizontal="right" vertical="center"/>
      <protection/>
    </xf>
    <xf numFmtId="176" fontId="0" fillId="35" borderId="17" xfId="63" applyNumberFormat="1" applyFont="1" applyFill="1" applyBorder="1" applyAlignment="1">
      <alignment horizontal="center" vertical="center"/>
      <protection/>
    </xf>
    <xf numFmtId="176" fontId="0" fillId="0" borderId="17" xfId="63" applyNumberFormat="1" applyFont="1" applyFill="1" applyBorder="1" applyAlignment="1">
      <alignment horizontal="center" vertical="center"/>
      <protection/>
    </xf>
    <xf numFmtId="176" fontId="3" fillId="0" borderId="17" xfId="63" applyNumberFormat="1" applyFont="1" applyFill="1" applyBorder="1" applyAlignment="1">
      <alignment horizontal="center" vertical="center"/>
      <protection/>
    </xf>
    <xf numFmtId="49" fontId="0" fillId="0" borderId="17" xfId="63" applyNumberFormat="1" applyFont="1" applyFill="1" applyBorder="1" applyAlignment="1">
      <alignment horizontal="center" vertical="center" wrapText="1"/>
      <protection/>
    </xf>
    <xf numFmtId="49" fontId="0" fillId="0" borderId="17" xfId="63" applyNumberFormat="1" applyFont="1" applyFill="1" applyBorder="1" applyAlignment="1">
      <alignment horizontal="center" vertical="center"/>
      <protection/>
    </xf>
    <xf numFmtId="176" fontId="1" fillId="0" borderId="17" xfId="63" applyNumberFormat="1" applyFont="1" applyFill="1" applyBorder="1" applyAlignment="1">
      <alignment horizontal="left" vertical="center"/>
      <protection/>
    </xf>
    <xf numFmtId="176" fontId="1" fillId="0" borderId="17" xfId="63" applyNumberFormat="1" applyFont="1" applyFill="1" applyBorder="1" applyAlignment="1">
      <alignment horizontal="center" vertical="center"/>
      <protection/>
    </xf>
    <xf numFmtId="176" fontId="1" fillId="0" borderId="17" xfId="63" applyNumberFormat="1" applyFont="1" applyFill="1" applyBorder="1" applyAlignment="1">
      <alignment horizontal="right" vertical="center"/>
      <protection/>
    </xf>
    <xf numFmtId="0" fontId="1" fillId="0" borderId="17" xfId="63" applyNumberFormat="1" applyFont="1" applyFill="1" applyBorder="1" applyAlignment="1">
      <alignment horizontal="center" vertical="center"/>
      <protection/>
    </xf>
    <xf numFmtId="176" fontId="1" fillId="0" borderId="17" xfId="63" applyNumberFormat="1" applyFont="1" applyBorder="1" applyAlignment="1">
      <alignment horizontal="right" vertical="center"/>
      <protection/>
    </xf>
    <xf numFmtId="176" fontId="11" fillId="0" borderId="17" xfId="63" applyNumberFormat="1" applyFont="1" applyFill="1" applyBorder="1" applyAlignment="1">
      <alignment horizontal="center" vertical="center"/>
      <protection/>
    </xf>
    <xf numFmtId="176" fontId="11" fillId="35" borderId="17" xfId="63" applyNumberFormat="1" applyFont="1" applyFill="1" applyBorder="1" applyAlignment="1">
      <alignment horizontal="center" vertical="center"/>
      <protection/>
    </xf>
    <xf numFmtId="176" fontId="1" fillId="35" borderId="17" xfId="63" applyNumberFormat="1" applyFont="1" applyFill="1" applyBorder="1" applyAlignment="1">
      <alignment horizontal="center" vertical="center"/>
      <protection/>
    </xf>
    <xf numFmtId="0" fontId="1" fillId="35" borderId="17" xfId="63" applyNumberFormat="1" applyFont="1" applyFill="1" applyBorder="1" applyAlignment="1">
      <alignment horizontal="center" vertical="center"/>
      <protection/>
    </xf>
    <xf numFmtId="176" fontId="1" fillId="35" borderId="17" xfId="63" applyNumberFormat="1" applyFont="1" applyFill="1" applyBorder="1" applyAlignment="1">
      <alignment horizontal="right" vertical="center"/>
      <protection/>
    </xf>
    <xf numFmtId="176" fontId="11" fillId="0" borderId="17" xfId="63" applyNumberFormat="1" applyFont="1" applyFill="1" applyBorder="1" applyAlignment="1">
      <alignment vertical="center"/>
      <protection/>
    </xf>
    <xf numFmtId="0" fontId="0" fillId="0" borderId="0" xfId="63" applyFont="1" applyBorder="1" applyAlignment="1">
      <alignment horizontal="left" vertical="center" wrapText="1"/>
      <protection/>
    </xf>
    <xf numFmtId="0" fontId="0" fillId="0" borderId="0" xfId="63" applyFont="1" applyBorder="1" applyAlignment="1">
      <alignment horizontal="left" vertical="center"/>
      <protection/>
    </xf>
    <xf numFmtId="0" fontId="5" fillId="0" borderId="0" xfId="63" applyFont="1" applyBorder="1" applyAlignment="1">
      <alignment horizontal="right" vertical="center"/>
      <protection/>
    </xf>
    <xf numFmtId="0" fontId="3" fillId="0" borderId="0" xfId="63" applyFont="1" applyBorder="1" applyAlignment="1">
      <alignment horizontal="right" vertical="center"/>
      <protection/>
    </xf>
    <xf numFmtId="4" fontId="3" fillId="0" borderId="0" xfId="63" applyNumberFormat="1" applyFont="1" applyAlignment="1">
      <alignment horizontal="right" vertical="center"/>
      <protection/>
    </xf>
    <xf numFmtId="176" fontId="1" fillId="0" borderId="17" xfId="63"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176" fontId="0" fillId="0" borderId="17" xfId="0" applyNumberFormat="1" applyFill="1" applyBorder="1" applyAlignment="1">
      <alignment horizontal="right" vertical="center"/>
    </xf>
    <xf numFmtId="49" fontId="0" fillId="35" borderId="27" xfId="0" applyNumberFormat="1" applyFill="1" applyBorder="1" applyAlignment="1">
      <alignment horizontal="left" vertical="center"/>
    </xf>
    <xf numFmtId="49" fontId="0" fillId="35" borderId="23" xfId="0" applyNumberFormat="1" applyFill="1" applyBorder="1" applyAlignment="1">
      <alignment horizontal="left" vertical="center"/>
    </xf>
    <xf numFmtId="176" fontId="0" fillId="35" borderId="17" xfId="0" applyNumberForma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7" xfId="0" applyNumberFormat="1" applyFill="1" applyBorder="1" applyAlignment="1">
      <alignment horizontal="center" vertical="center" wrapText="1"/>
    </xf>
    <xf numFmtId="176" fontId="1" fillId="35" borderId="28" xfId="0" applyNumberFormat="1" applyFont="1" applyFill="1" applyBorder="1" applyAlignment="1">
      <alignment horizontal="center" vertical="center"/>
    </xf>
    <xf numFmtId="176" fontId="1" fillId="36" borderId="29" xfId="0" applyNumberFormat="1" applyFont="1" applyFill="1" applyBorder="1" applyAlignment="1">
      <alignment horizontal="center" vertical="center"/>
    </xf>
    <xf numFmtId="176" fontId="1" fillId="36" borderId="30" xfId="0" applyNumberFormat="1" applyFont="1" applyFill="1" applyBorder="1" applyAlignment="1">
      <alignment horizontal="center" vertical="center"/>
    </xf>
    <xf numFmtId="176" fontId="1" fillId="35" borderId="17" xfId="0" applyNumberFormat="1" applyFont="1" applyFill="1" applyBorder="1" applyAlignment="1">
      <alignment horizontal="center" vertical="center"/>
    </xf>
    <xf numFmtId="176" fontId="1" fillId="35" borderId="31" xfId="0" applyNumberFormat="1" applyFont="1" applyFill="1" applyBorder="1" applyAlignment="1">
      <alignment horizontal="center" vertical="center"/>
    </xf>
    <xf numFmtId="176" fontId="1" fillId="36" borderId="32" xfId="0" applyNumberFormat="1" applyFont="1" applyFill="1" applyBorder="1" applyAlignment="1">
      <alignment horizontal="center" vertical="center"/>
    </xf>
    <xf numFmtId="176" fontId="1" fillId="36" borderId="33" xfId="0" applyNumberFormat="1" applyFont="1" applyFill="1" applyBorder="1" applyAlignment="1">
      <alignment horizontal="center" vertical="center"/>
    </xf>
    <xf numFmtId="43" fontId="1" fillId="36" borderId="17" xfId="15" applyNumberFormat="1" applyFont="1" applyFill="1" applyBorder="1" applyAlignment="1">
      <alignment horizontal="right" vertical="center"/>
    </xf>
    <xf numFmtId="176" fontId="1" fillId="36" borderId="17" xfId="0" applyNumberFormat="1" applyFont="1" applyFill="1" applyBorder="1" applyAlignment="1">
      <alignment horizontal="right" vertical="center"/>
    </xf>
    <xf numFmtId="49" fontId="1" fillId="36" borderId="34" xfId="0" applyNumberFormat="1" applyFont="1" applyFill="1" applyBorder="1" applyAlignment="1">
      <alignment horizontal="left" vertical="center"/>
    </xf>
    <xf numFmtId="49" fontId="1" fillId="36" borderId="30" xfId="0" applyNumberFormat="1" applyFont="1" applyFill="1" applyBorder="1" applyAlignment="1">
      <alignment horizontal="left" vertical="center"/>
    </xf>
    <xf numFmtId="176" fontId="1" fillId="36" borderId="17" xfId="0" applyNumberFormat="1" applyFont="1" applyFill="1" applyBorder="1" applyAlignment="1">
      <alignment horizontal="left" vertical="center"/>
    </xf>
    <xf numFmtId="49" fontId="1" fillId="36" borderId="16" xfId="0" applyNumberFormat="1" applyFont="1" applyFill="1" applyBorder="1" applyAlignment="1">
      <alignment horizontal="left" vertical="center"/>
    </xf>
    <xf numFmtId="49" fontId="1" fillId="36" borderId="17" xfId="0" applyNumberFormat="1" applyFont="1" applyFill="1" applyBorder="1" applyAlignment="1">
      <alignment horizontal="left" vertical="center"/>
    </xf>
    <xf numFmtId="43" fontId="1" fillId="36" borderId="35" xfId="15" applyNumberFormat="1" applyFont="1" applyFill="1" applyBorder="1" applyAlignment="1">
      <alignment horizontal="right" vertical="center"/>
    </xf>
    <xf numFmtId="176" fontId="1" fillId="36" borderId="35" xfId="0" applyNumberFormat="1" applyFont="1" applyFill="1" applyBorder="1" applyAlignment="1">
      <alignment horizontal="right" vertical="center"/>
    </xf>
    <xf numFmtId="176" fontId="1" fillId="36" borderId="35" xfId="0" applyNumberFormat="1" applyFont="1" applyFill="1" applyBorder="1" applyAlignment="1">
      <alignment horizontal="left" vertical="center"/>
    </xf>
    <xf numFmtId="43" fontId="1" fillId="36" borderId="36" xfId="15" applyNumberFormat="1" applyFont="1" applyFill="1" applyBorder="1" applyAlignment="1">
      <alignment horizontal="right" vertical="center"/>
    </xf>
    <xf numFmtId="176" fontId="1" fillId="36" borderId="36" xfId="0" applyNumberFormat="1" applyFont="1" applyFill="1" applyBorder="1" applyAlignment="1">
      <alignment horizontal="right" vertical="center"/>
    </xf>
    <xf numFmtId="0" fontId="0" fillId="0" borderId="0" xfId="0" applyAlignment="1">
      <alignment vertical="center"/>
    </xf>
    <xf numFmtId="49" fontId="1" fillId="36" borderId="37" xfId="0" applyNumberFormat="1" applyFont="1" applyFill="1" applyBorder="1" applyAlignment="1">
      <alignment horizontal="center" vertical="center"/>
    </xf>
    <xf numFmtId="176" fontId="1" fillId="36" borderId="37" xfId="0" applyNumberFormat="1" applyFont="1" applyFill="1" applyBorder="1" applyAlignment="1">
      <alignment horizontal="right" vertical="center"/>
    </xf>
    <xf numFmtId="176" fontId="1" fillId="36" borderId="38" xfId="0" applyNumberFormat="1" applyFont="1" applyFill="1" applyBorder="1" applyAlignment="1">
      <alignment horizontal="right" vertical="center"/>
    </xf>
    <xf numFmtId="176" fontId="1" fillId="36" borderId="39" xfId="0" applyNumberFormat="1" applyFont="1" applyFill="1" applyBorder="1" applyAlignment="1">
      <alignment horizontal="right" vertical="center"/>
    </xf>
    <xf numFmtId="0" fontId="10" fillId="0" borderId="0" xfId="63" applyFont="1" applyAlignment="1">
      <alignment horizontal="right" vertical="center"/>
      <protection/>
    </xf>
    <xf numFmtId="176" fontId="3" fillId="35" borderId="17" xfId="63" applyNumberFormat="1" applyFont="1" applyFill="1" applyBorder="1" applyAlignment="1">
      <alignment horizontal="center" vertical="center"/>
      <protection/>
    </xf>
    <xf numFmtId="176" fontId="1" fillId="35" borderId="17" xfId="63" applyNumberFormat="1" applyFont="1" applyFill="1" applyBorder="1" applyAlignment="1">
      <alignment horizontal="left" vertical="center"/>
      <protection/>
    </xf>
    <xf numFmtId="43" fontId="1" fillId="36" borderId="37" xfId="15" applyNumberFormat="1" applyFont="1" applyFill="1" applyBorder="1" applyAlignment="1">
      <alignment horizontal="right" vertical="center"/>
    </xf>
    <xf numFmtId="176" fontId="0" fillId="0" borderId="17" xfId="63" applyNumberFormat="1" applyFont="1" applyFill="1" applyBorder="1" applyAlignment="1">
      <alignment horizontal="left" vertical="center"/>
      <protection/>
    </xf>
    <xf numFmtId="43" fontId="1" fillId="36" borderId="40" xfId="15" applyNumberFormat="1" applyFont="1" applyFill="1" applyBorder="1" applyAlignment="1">
      <alignment horizontal="center" vertical="center"/>
    </xf>
    <xf numFmtId="0" fontId="3" fillId="0" borderId="17" xfId="63" applyFont="1" applyBorder="1" applyAlignment="1">
      <alignment horizontal="right" vertical="center"/>
      <protection/>
    </xf>
    <xf numFmtId="43" fontId="11" fillId="36" borderId="40" xfId="15" applyNumberFormat="1" applyFont="1" applyFill="1" applyBorder="1" applyAlignment="1">
      <alignment vertical="center"/>
    </xf>
    <xf numFmtId="43" fontId="1" fillId="36" borderId="40" xfId="15" applyNumberFormat="1" applyFont="1" applyFill="1" applyBorder="1" applyAlignment="1">
      <alignment vertical="center"/>
    </xf>
    <xf numFmtId="0" fontId="3" fillId="0" borderId="17" xfId="63" applyFont="1" applyBorder="1" applyAlignment="1">
      <alignment horizontal="right" vertical="center"/>
      <protection/>
    </xf>
    <xf numFmtId="176" fontId="11" fillId="0" borderId="17" xfId="63" applyNumberFormat="1" applyFont="1" applyFill="1" applyBorder="1" applyAlignment="1">
      <alignment horizontal="right" vertical="center"/>
      <protection/>
    </xf>
    <xf numFmtId="43" fontId="11" fillId="36" borderId="41" xfId="15" applyNumberFormat="1" applyFont="1" applyFill="1" applyBorder="1" applyAlignment="1">
      <alignment vertical="center"/>
    </xf>
    <xf numFmtId="176" fontId="0" fillId="35" borderId="17" xfId="63" applyNumberFormat="1" applyFont="1" applyFill="1" applyBorder="1" applyAlignment="1" quotePrefix="1">
      <alignment horizontal="center" vertical="center"/>
      <protection/>
    </xf>
    <xf numFmtId="176" fontId="3" fillId="35" borderId="17" xfId="63" applyNumberFormat="1" applyFont="1" applyFill="1" applyBorder="1" applyAlignment="1" quotePrefix="1">
      <alignment horizontal="center" vertical="center"/>
      <protection/>
    </xf>
    <xf numFmtId="176" fontId="1" fillId="0" borderId="17" xfId="63" applyNumberFormat="1" applyFont="1" applyFill="1" applyBorder="1" applyAlignment="1" quotePrefix="1">
      <alignment horizontal="left" vertical="center"/>
      <protection/>
    </xf>
    <xf numFmtId="176" fontId="1" fillId="35" borderId="17" xfId="63" applyNumberFormat="1" applyFont="1" applyFill="1" applyBorder="1" applyAlignment="1" quotePrefix="1">
      <alignment horizontal="center" vertical="center"/>
      <protection/>
    </xf>
    <xf numFmtId="176" fontId="11" fillId="0" borderId="17" xfId="63" applyNumberFormat="1" applyFont="1" applyFill="1" applyBorder="1" applyAlignment="1" quotePrefix="1">
      <alignment horizontal="center" vertical="center"/>
      <protection/>
    </xf>
    <xf numFmtId="176" fontId="11" fillId="35" borderId="17" xfId="63"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1" fillId="35" borderId="28" xfId="0" applyNumberFormat="1" applyFont="1" applyFill="1" applyBorder="1" applyAlignment="1" quotePrefix="1">
      <alignment horizontal="center" vertical="center"/>
    </xf>
    <xf numFmtId="176" fontId="1" fillId="35" borderId="17" xfId="0" applyNumberFormat="1" applyFont="1" applyFill="1" applyBorder="1" applyAlignment="1" quotePrefix="1">
      <alignment horizontal="center" vertical="center"/>
    </xf>
    <xf numFmtId="176" fontId="1" fillId="35" borderId="31" xfId="0" applyNumberFormat="1" applyFon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35" borderId="17" xfId="0" applyNumberFormat="1" applyFill="1" applyBorder="1" applyAlignment="1" quotePrefix="1">
      <alignment horizontal="center" vertical="center"/>
    </xf>
    <xf numFmtId="176" fontId="0" fillId="0" borderId="17" xfId="63" applyNumberFormat="1" applyFont="1" applyFill="1" applyBorder="1" applyAlignment="1" quotePrefix="1">
      <alignment horizontal="center" vertical="center"/>
      <protection/>
    </xf>
    <xf numFmtId="176" fontId="3" fillId="0" borderId="17" xfId="63" applyNumberFormat="1" applyFont="1" applyFill="1" applyBorder="1" applyAlignment="1" quotePrefix="1">
      <alignment horizontal="center" vertical="center"/>
      <protection/>
    </xf>
    <xf numFmtId="176" fontId="1" fillId="0" borderId="17" xfId="63" applyNumberFormat="1" applyFont="1" applyFill="1" applyBorder="1" applyAlignment="1" quotePrefix="1">
      <alignment horizontal="center" vertical="center"/>
      <protection/>
    </xf>
  </cellXfs>
  <cellStyles count="7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07年行政单位基层表样表" xfId="63"/>
    <cellStyle name="差_2012年度部门决算审核模板-杨皓修订0913" xfId="64"/>
    <cellStyle name="差_出版署2010年度中央部门决算草案" xfId="65"/>
    <cellStyle name="常规 6" xfId="66"/>
    <cellStyle name="常规 5 2" xfId="67"/>
    <cellStyle name="常规 8" xfId="68"/>
    <cellStyle name="常规 9" xfId="69"/>
    <cellStyle name="差_2011年度部门决算审核模板（2011.9.4修改稿）冯"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70" zoomScaleNormal="70" zoomScaleSheetLayoutView="100" workbookViewId="0" topLeftCell="A1">
      <selection activeCell="D17" sqref="D17"/>
    </sheetView>
  </sheetViews>
  <sheetFormatPr defaultColWidth="9.00390625" defaultRowHeight="14.25"/>
  <cols>
    <col min="1" max="1" width="50.625" style="77" customWidth="1"/>
    <col min="2" max="2" width="4.00390625" style="77" customWidth="1"/>
    <col min="3" max="3" width="15.625" style="77" customWidth="1"/>
    <col min="4" max="4" width="50.625" style="77" customWidth="1"/>
    <col min="5" max="5" width="3.50390625" style="77" customWidth="1"/>
    <col min="6" max="6" width="15.625" style="77" customWidth="1"/>
    <col min="7" max="8" width="9.00390625" style="78" customWidth="1"/>
    <col min="9" max="16384" width="9.00390625" style="77" customWidth="1"/>
  </cols>
  <sheetData>
    <row r="1" spans="1:6" ht="15">
      <c r="A1" s="79"/>
      <c r="F1" s="152"/>
    </row>
    <row r="2" spans="1:8" s="75" customFormat="1" ht="18" customHeight="1">
      <c r="A2" s="80" t="s">
        <v>0</v>
      </c>
      <c r="B2" s="80"/>
      <c r="C2" s="80"/>
      <c r="D2" s="80"/>
      <c r="E2" s="80"/>
      <c r="F2" s="80"/>
      <c r="G2" s="100"/>
      <c r="H2" s="100"/>
    </row>
    <row r="3" spans="1:6" ht="9.75" customHeight="1">
      <c r="A3" s="81"/>
      <c r="B3" s="81"/>
      <c r="C3" s="81"/>
      <c r="D3" s="81"/>
      <c r="E3" s="81"/>
      <c r="F3" s="5" t="s">
        <v>1</v>
      </c>
    </row>
    <row r="4" spans="1:6" ht="15" customHeight="1">
      <c r="A4" s="6" t="s">
        <v>2</v>
      </c>
      <c r="B4" s="81"/>
      <c r="C4" s="81"/>
      <c r="D4" s="81"/>
      <c r="E4" s="81"/>
      <c r="F4" s="5" t="s">
        <v>3</v>
      </c>
    </row>
    <row r="5" spans="1:8" s="76" customFormat="1" ht="21.75" customHeight="1">
      <c r="A5" s="164" t="s">
        <v>4</v>
      </c>
      <c r="B5" s="82"/>
      <c r="C5" s="82"/>
      <c r="D5" s="164" t="s">
        <v>5</v>
      </c>
      <c r="E5" s="82"/>
      <c r="F5" s="82"/>
      <c r="G5" s="101"/>
      <c r="H5" s="101"/>
    </row>
    <row r="6" spans="1:8" s="76" customFormat="1" ht="21.75" customHeight="1">
      <c r="A6" s="164" t="s">
        <v>6</v>
      </c>
      <c r="B6" s="165" t="s">
        <v>7</v>
      </c>
      <c r="C6" s="82" t="s">
        <v>8</v>
      </c>
      <c r="D6" s="164" t="s">
        <v>6</v>
      </c>
      <c r="E6" s="165" t="s">
        <v>7</v>
      </c>
      <c r="F6" s="82" t="s">
        <v>8</v>
      </c>
      <c r="G6" s="101"/>
      <c r="H6" s="101"/>
    </row>
    <row r="7" spans="1:8" s="76" customFormat="1" ht="21.75" customHeight="1">
      <c r="A7" s="164" t="s">
        <v>9</v>
      </c>
      <c r="B7" s="82"/>
      <c r="C7" s="164" t="s">
        <v>10</v>
      </c>
      <c r="D7" s="164" t="s">
        <v>9</v>
      </c>
      <c r="E7" s="82"/>
      <c r="F7" s="164" t="s">
        <v>11</v>
      </c>
      <c r="G7" s="101"/>
      <c r="H7" s="101"/>
    </row>
    <row r="8" spans="1:8" s="76" customFormat="1" ht="21.75" customHeight="1">
      <c r="A8" s="166" t="s">
        <v>12</v>
      </c>
      <c r="B8" s="167" t="s">
        <v>10</v>
      </c>
      <c r="C8" s="89">
        <v>2461.79</v>
      </c>
      <c r="D8" s="154" t="s">
        <v>13</v>
      </c>
      <c r="E8" s="167" t="s">
        <v>14</v>
      </c>
      <c r="F8" s="155">
        <v>26</v>
      </c>
      <c r="G8" s="101"/>
      <c r="H8" s="101"/>
    </row>
    <row r="9" spans="1:8" s="76" customFormat="1" ht="21.75" customHeight="1">
      <c r="A9" s="154" t="s">
        <v>15</v>
      </c>
      <c r="B9" s="167" t="s">
        <v>11</v>
      </c>
      <c r="C9" s="89"/>
      <c r="D9" s="154" t="s">
        <v>16</v>
      </c>
      <c r="E9" s="167" t="s">
        <v>17</v>
      </c>
      <c r="F9" s="155"/>
      <c r="G9" s="101"/>
      <c r="H9" s="101"/>
    </row>
    <row r="10" spans="1:8" s="76" customFormat="1" ht="21.75" customHeight="1">
      <c r="A10" s="87" t="s">
        <v>18</v>
      </c>
      <c r="B10" s="167" t="s">
        <v>19</v>
      </c>
      <c r="C10" s="89"/>
      <c r="D10" s="154" t="s">
        <v>20</v>
      </c>
      <c r="E10" s="167" t="s">
        <v>21</v>
      </c>
      <c r="F10" s="155">
        <v>10</v>
      </c>
      <c r="G10" s="101"/>
      <c r="H10" s="101"/>
    </row>
    <row r="11" spans="1:8" s="76" customFormat="1" ht="21.75" customHeight="1">
      <c r="A11" s="154" t="s">
        <v>22</v>
      </c>
      <c r="B11" s="167" t="s">
        <v>23</v>
      </c>
      <c r="C11" s="89"/>
      <c r="D11" s="154" t="s">
        <v>24</v>
      </c>
      <c r="E11" s="167" t="s">
        <v>25</v>
      </c>
      <c r="F11" s="155">
        <v>142.17</v>
      </c>
      <c r="G11" s="101"/>
      <c r="H11" s="101"/>
    </row>
    <row r="12" spans="1:8" s="76" customFormat="1" ht="21.75" customHeight="1">
      <c r="A12" s="154" t="s">
        <v>26</v>
      </c>
      <c r="B12" s="167" t="s">
        <v>27</v>
      </c>
      <c r="C12" s="89"/>
      <c r="D12" s="154" t="s">
        <v>28</v>
      </c>
      <c r="E12" s="167" t="s">
        <v>29</v>
      </c>
      <c r="F12" s="155">
        <v>12</v>
      </c>
      <c r="G12" s="101"/>
      <c r="H12" s="101"/>
    </row>
    <row r="13" spans="1:8" s="76" customFormat="1" ht="21.75" customHeight="1">
      <c r="A13" s="154" t="s">
        <v>30</v>
      </c>
      <c r="B13" s="167" t="s">
        <v>31</v>
      </c>
      <c r="C13" s="89"/>
      <c r="D13" s="154" t="s">
        <v>32</v>
      </c>
      <c r="E13" s="167" t="s">
        <v>33</v>
      </c>
      <c r="F13" s="155">
        <v>2731.66</v>
      </c>
      <c r="G13" s="101"/>
      <c r="H13" s="101"/>
    </row>
    <row r="14" spans="1:8" s="76" customFormat="1" ht="21.75" customHeight="1">
      <c r="A14" s="154" t="s">
        <v>34</v>
      </c>
      <c r="B14" s="167" t="s">
        <v>35</v>
      </c>
      <c r="C14" s="89"/>
      <c r="D14" s="156" t="s">
        <v>36</v>
      </c>
      <c r="E14" s="167" t="s">
        <v>37</v>
      </c>
      <c r="F14" s="155">
        <v>131.49</v>
      </c>
      <c r="G14" s="101"/>
      <c r="H14" s="101"/>
    </row>
    <row r="15" spans="1:8" s="76" customFormat="1" ht="21.75" customHeight="1">
      <c r="A15" s="154" t="s">
        <v>38</v>
      </c>
      <c r="B15" s="167" t="s">
        <v>39</v>
      </c>
      <c r="C15" s="89">
        <v>238.73</v>
      </c>
      <c r="D15" s="87" t="s">
        <v>40</v>
      </c>
      <c r="E15" s="167" t="s">
        <v>41</v>
      </c>
      <c r="F15" s="157">
        <v>171.89</v>
      </c>
      <c r="G15" s="101"/>
      <c r="H15" s="101"/>
    </row>
    <row r="16" spans="1:8" s="76" customFormat="1" ht="21.75" customHeight="1">
      <c r="A16" s="158"/>
      <c r="B16" s="167" t="s">
        <v>42</v>
      </c>
      <c r="C16" s="89"/>
      <c r="D16" s="158"/>
      <c r="E16" s="167" t="s">
        <v>43</v>
      </c>
      <c r="F16" s="159"/>
      <c r="G16" s="101"/>
      <c r="H16" s="101"/>
    </row>
    <row r="17" spans="1:8" s="76" customFormat="1" ht="21.75" customHeight="1">
      <c r="A17" s="168" t="s">
        <v>44</v>
      </c>
      <c r="B17" s="167" t="s">
        <v>45</v>
      </c>
      <c r="C17" s="89">
        <f>SUM(C8:C15)</f>
        <v>2700.52</v>
      </c>
      <c r="D17" s="168" t="s">
        <v>46</v>
      </c>
      <c r="E17" s="167" t="s">
        <v>47</v>
      </c>
      <c r="F17" s="160">
        <f>SUM(F8:F15)</f>
        <v>3225.2099999999996</v>
      </c>
      <c r="G17" s="101"/>
      <c r="H17" s="101"/>
    </row>
    <row r="18" spans="1:8" s="76" customFormat="1" ht="21.75" customHeight="1">
      <c r="A18" s="87" t="s">
        <v>48</v>
      </c>
      <c r="B18" s="167" t="s">
        <v>49</v>
      </c>
      <c r="C18" s="89">
        <v>1.27</v>
      </c>
      <c r="D18" s="87" t="s">
        <v>50</v>
      </c>
      <c r="E18" s="167" t="s">
        <v>51</v>
      </c>
      <c r="F18" s="161"/>
      <c r="G18" s="101"/>
      <c r="H18" s="101"/>
    </row>
    <row r="19" spans="1:8" s="76" customFormat="1" ht="21.75" customHeight="1">
      <c r="A19" s="87" t="s">
        <v>52</v>
      </c>
      <c r="B19" s="167" t="s">
        <v>53</v>
      </c>
      <c r="C19" s="89">
        <v>684.95</v>
      </c>
      <c r="D19" s="87" t="s">
        <v>54</v>
      </c>
      <c r="E19" s="167" t="s">
        <v>55</v>
      </c>
      <c r="F19" s="160">
        <v>161.53</v>
      </c>
      <c r="G19" s="101"/>
      <c r="H19" s="101"/>
    </row>
    <row r="20" spans="1:6" ht="21.75" customHeight="1">
      <c r="A20" s="169" t="s">
        <v>56</v>
      </c>
      <c r="B20" s="167" t="s">
        <v>57</v>
      </c>
      <c r="C20" s="162">
        <f>SUM(C17:C19)</f>
        <v>3386.74</v>
      </c>
      <c r="D20" s="169" t="s">
        <v>56</v>
      </c>
      <c r="E20" s="167" t="s">
        <v>58</v>
      </c>
      <c r="F20" s="163">
        <f>SUM(F17:F19)</f>
        <v>3386.74</v>
      </c>
    </row>
    <row r="21" spans="1:6" ht="51" customHeight="1">
      <c r="A21" s="98" t="s">
        <v>59</v>
      </c>
      <c r="B21" s="99"/>
      <c r="C21" s="99"/>
      <c r="D21" s="99"/>
      <c r="E21" s="99"/>
      <c r="F21" s="99"/>
    </row>
  </sheetData>
  <sheetProtection/>
  <mergeCells count="4">
    <mergeCell ref="A2:F2"/>
    <mergeCell ref="A5:C5"/>
    <mergeCell ref="D5:F5"/>
    <mergeCell ref="A21:F21"/>
  </mergeCells>
  <printOptions horizontalCentered="1"/>
  <pageMargins left="0.35" right="0.35" top="0.59" bottom="0.7900000000000001" header="0.51" footer="0.2"/>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43"/>
  <sheetViews>
    <sheetView zoomScale="70" zoomScaleNormal="70" zoomScaleSheetLayoutView="160" workbookViewId="0" topLeftCell="A1">
      <selection activeCell="E8" sqref="E8:J8"/>
    </sheetView>
  </sheetViews>
  <sheetFormatPr defaultColWidth="9.00390625" defaultRowHeight="14.25"/>
  <cols>
    <col min="1" max="2" width="4.625" style="107" customWidth="1"/>
    <col min="3" max="3" width="18.125" style="107" customWidth="1"/>
    <col min="4" max="10" width="13.625" style="107" customWidth="1"/>
    <col min="11" max="16384" width="9.00390625" style="107" customWidth="1"/>
  </cols>
  <sheetData>
    <row r="1" spans="1:10" s="104" customFormat="1" ht="21.75">
      <c r="A1" s="108" t="s">
        <v>60</v>
      </c>
      <c r="B1" s="108"/>
      <c r="C1" s="108"/>
      <c r="D1" s="108"/>
      <c r="E1" s="108"/>
      <c r="F1" s="108"/>
      <c r="G1" s="108"/>
      <c r="H1" s="108"/>
      <c r="I1" s="108"/>
      <c r="J1" s="108"/>
    </row>
    <row r="2" spans="1:10" ht="15">
      <c r="A2" s="109"/>
      <c r="B2" s="109"/>
      <c r="C2" s="109"/>
      <c r="D2" s="109"/>
      <c r="E2" s="109"/>
      <c r="F2" s="109"/>
      <c r="G2" s="109"/>
      <c r="H2" s="109"/>
      <c r="I2" s="109"/>
      <c r="J2" s="5" t="s">
        <v>61</v>
      </c>
    </row>
    <row r="3" spans="1:10" ht="15">
      <c r="A3" s="6" t="s">
        <v>2</v>
      </c>
      <c r="B3" s="109"/>
      <c r="C3" s="109"/>
      <c r="D3" s="109"/>
      <c r="E3" s="109"/>
      <c r="F3" s="110"/>
      <c r="G3" s="109"/>
      <c r="H3" s="109"/>
      <c r="I3" s="109"/>
      <c r="J3" s="5" t="s">
        <v>3</v>
      </c>
    </row>
    <row r="4" spans="1:11" s="105" customFormat="1" ht="22.5" customHeight="1">
      <c r="A4" s="170" t="s">
        <v>6</v>
      </c>
      <c r="B4" s="111"/>
      <c r="C4" s="111"/>
      <c r="D4" s="170" t="s">
        <v>44</v>
      </c>
      <c r="E4" s="171" t="s">
        <v>62</v>
      </c>
      <c r="F4" s="170" t="s">
        <v>63</v>
      </c>
      <c r="G4" s="170" t="s">
        <v>64</v>
      </c>
      <c r="H4" s="170" t="s">
        <v>65</v>
      </c>
      <c r="I4" s="170" t="s">
        <v>66</v>
      </c>
      <c r="J4" s="170" t="s">
        <v>67</v>
      </c>
      <c r="K4" s="124"/>
    </row>
    <row r="5" spans="1:11" s="105" customFormat="1" ht="22.5" customHeight="1">
      <c r="A5" s="112" t="s">
        <v>68</v>
      </c>
      <c r="B5" s="111"/>
      <c r="C5" s="170" t="s">
        <v>69</v>
      </c>
      <c r="D5" s="111"/>
      <c r="E5" s="127"/>
      <c r="F5" s="111"/>
      <c r="G5" s="111"/>
      <c r="H5" s="111"/>
      <c r="I5" s="111"/>
      <c r="J5" s="111"/>
      <c r="K5" s="124"/>
    </row>
    <row r="6" spans="1:11" s="105" customFormat="1" ht="22.5" customHeight="1">
      <c r="A6" s="111"/>
      <c r="B6" s="111"/>
      <c r="C6" s="111"/>
      <c r="D6" s="111"/>
      <c r="E6" s="127"/>
      <c r="F6" s="111"/>
      <c r="G6" s="111"/>
      <c r="H6" s="111"/>
      <c r="I6" s="111"/>
      <c r="J6" s="111"/>
      <c r="K6" s="124"/>
    </row>
    <row r="7" spans="1:11" ht="22.5" customHeight="1">
      <c r="A7" s="172" t="s">
        <v>70</v>
      </c>
      <c r="B7" s="129"/>
      <c r="C7" s="130"/>
      <c r="D7" s="173" t="s">
        <v>10</v>
      </c>
      <c r="E7" s="173" t="s">
        <v>11</v>
      </c>
      <c r="F7" s="173" t="s">
        <v>19</v>
      </c>
      <c r="G7" s="173" t="s">
        <v>23</v>
      </c>
      <c r="H7" s="173" t="s">
        <v>27</v>
      </c>
      <c r="I7" s="173" t="s">
        <v>31</v>
      </c>
      <c r="J7" s="148" t="s">
        <v>35</v>
      </c>
      <c r="K7" s="126"/>
    </row>
    <row r="8" spans="1:11" ht="22.5" customHeight="1">
      <c r="A8" s="174" t="s">
        <v>71</v>
      </c>
      <c r="B8" s="133"/>
      <c r="C8" s="134"/>
      <c r="D8" s="135">
        <f aca="true" t="shared" si="0" ref="D8:D12">SUM(E8:J8)</f>
        <v>2700.5199999999995</v>
      </c>
      <c r="E8" s="135">
        <f>E9+E12+E15+E22+E25+E33</f>
        <v>2461.7899999999995</v>
      </c>
      <c r="F8" s="136"/>
      <c r="G8" s="136"/>
      <c r="H8" s="136"/>
      <c r="I8" s="136"/>
      <c r="J8" s="149">
        <f>SUM(J25+J38)</f>
        <v>238.73</v>
      </c>
      <c r="K8" s="126"/>
    </row>
    <row r="9" spans="1:11" ht="22.5" customHeight="1">
      <c r="A9" s="137">
        <v>201</v>
      </c>
      <c r="B9" s="138"/>
      <c r="C9" s="139" t="s">
        <v>72</v>
      </c>
      <c r="D9" s="135">
        <f>D10</f>
        <v>26</v>
      </c>
      <c r="E9" s="135">
        <f>E10</f>
        <v>26</v>
      </c>
      <c r="F9" s="136"/>
      <c r="G9" s="136"/>
      <c r="H9" s="136"/>
      <c r="I9" s="136"/>
      <c r="J9" s="149"/>
      <c r="K9" s="126"/>
    </row>
    <row r="10" spans="1:11" ht="22.5" customHeight="1">
      <c r="A10" s="137">
        <v>20105</v>
      </c>
      <c r="B10" s="138"/>
      <c r="C10" s="139" t="s">
        <v>73</v>
      </c>
      <c r="D10" s="135">
        <f t="shared" si="0"/>
        <v>26</v>
      </c>
      <c r="E10" s="135">
        <f>E11</f>
        <v>26</v>
      </c>
      <c r="F10" s="136"/>
      <c r="G10" s="136"/>
      <c r="H10" s="136"/>
      <c r="I10" s="136"/>
      <c r="J10" s="149"/>
      <c r="K10" s="126"/>
    </row>
    <row r="11" spans="1:11" ht="22.5" customHeight="1">
      <c r="A11" s="137">
        <v>2010599</v>
      </c>
      <c r="B11" s="138"/>
      <c r="C11" s="139" t="s">
        <v>74</v>
      </c>
      <c r="D11" s="135">
        <f t="shared" si="0"/>
        <v>26</v>
      </c>
      <c r="E11" s="135">
        <v>26</v>
      </c>
      <c r="F11" s="136"/>
      <c r="G11" s="136"/>
      <c r="H11" s="136"/>
      <c r="I11" s="136"/>
      <c r="J11" s="149"/>
      <c r="K11" s="126"/>
    </row>
    <row r="12" spans="1:11" ht="22.5" customHeight="1">
      <c r="A12" s="137" t="s">
        <v>75</v>
      </c>
      <c r="B12" s="138"/>
      <c r="C12" s="139" t="s">
        <v>76</v>
      </c>
      <c r="D12" s="135">
        <f t="shared" si="0"/>
        <v>10</v>
      </c>
      <c r="E12" s="135">
        <f>E14</f>
        <v>10</v>
      </c>
      <c r="F12" s="136"/>
      <c r="G12" s="136"/>
      <c r="H12" s="136"/>
      <c r="I12" s="136"/>
      <c r="J12" s="149"/>
      <c r="K12" s="126"/>
    </row>
    <row r="13" spans="1:11" ht="22.5" customHeight="1">
      <c r="A13" s="137" t="s">
        <v>77</v>
      </c>
      <c r="B13" s="138"/>
      <c r="C13" s="139" t="s">
        <v>78</v>
      </c>
      <c r="D13" s="135">
        <f>D14</f>
        <v>10</v>
      </c>
      <c r="E13" s="135">
        <f aca="true" t="shared" si="1" ref="E13:E18">E14</f>
        <v>10</v>
      </c>
      <c r="F13" s="136"/>
      <c r="G13" s="136"/>
      <c r="H13" s="136"/>
      <c r="I13" s="136"/>
      <c r="J13" s="149"/>
      <c r="K13" s="126"/>
    </row>
    <row r="14" spans="1:11" ht="22.5" customHeight="1">
      <c r="A14" s="137" t="s">
        <v>79</v>
      </c>
      <c r="B14" s="138"/>
      <c r="C14" s="139" t="s">
        <v>78</v>
      </c>
      <c r="D14" s="135">
        <f aca="true" t="shared" si="2" ref="D14:D19">SUM(E14:J14)</f>
        <v>10</v>
      </c>
      <c r="E14" s="135">
        <v>10</v>
      </c>
      <c r="F14" s="136"/>
      <c r="G14" s="136"/>
      <c r="H14" s="136"/>
      <c r="I14" s="136"/>
      <c r="J14" s="149"/>
      <c r="K14" s="126"/>
    </row>
    <row r="15" spans="1:11" ht="22.5" customHeight="1">
      <c r="A15" s="137" t="s">
        <v>80</v>
      </c>
      <c r="B15" s="138"/>
      <c r="C15" s="139" t="s">
        <v>81</v>
      </c>
      <c r="D15" s="135">
        <f t="shared" si="2"/>
        <v>138.39</v>
      </c>
      <c r="E15" s="135">
        <f>E16+E18+E20</f>
        <v>138.39</v>
      </c>
      <c r="F15" s="136"/>
      <c r="G15" s="136"/>
      <c r="H15" s="136"/>
      <c r="I15" s="136"/>
      <c r="J15" s="149"/>
      <c r="K15" s="126"/>
    </row>
    <row r="16" spans="1:11" ht="22.5" customHeight="1">
      <c r="A16" s="137" t="s">
        <v>82</v>
      </c>
      <c r="B16" s="138"/>
      <c r="C16" s="139" t="s">
        <v>83</v>
      </c>
      <c r="D16" s="135">
        <f>D17</f>
        <v>24</v>
      </c>
      <c r="E16" s="135">
        <f t="shared" si="1"/>
        <v>24</v>
      </c>
      <c r="F16" s="136"/>
      <c r="G16" s="136"/>
      <c r="H16" s="136"/>
      <c r="I16" s="136"/>
      <c r="J16" s="149"/>
      <c r="K16" s="126"/>
    </row>
    <row r="17" spans="1:11" ht="22.5" customHeight="1">
      <c r="A17" s="137" t="s">
        <v>84</v>
      </c>
      <c r="B17" s="138"/>
      <c r="C17" s="139" t="s">
        <v>85</v>
      </c>
      <c r="D17" s="135">
        <f>E17</f>
        <v>24</v>
      </c>
      <c r="E17" s="135">
        <v>24</v>
      </c>
      <c r="F17" s="136"/>
      <c r="G17" s="136"/>
      <c r="H17" s="136"/>
      <c r="I17" s="136"/>
      <c r="J17" s="149"/>
      <c r="K17" s="126"/>
    </row>
    <row r="18" spans="1:11" ht="22.5" customHeight="1">
      <c r="A18" s="137" t="s">
        <v>86</v>
      </c>
      <c r="B18" s="138"/>
      <c r="C18" s="139" t="s">
        <v>87</v>
      </c>
      <c r="D18" s="135">
        <f t="shared" si="2"/>
        <v>113.39</v>
      </c>
      <c r="E18" s="135">
        <f t="shared" si="1"/>
        <v>113.39</v>
      </c>
      <c r="F18" s="136"/>
      <c r="G18" s="136"/>
      <c r="H18" s="136"/>
      <c r="I18" s="136"/>
      <c r="J18" s="149"/>
      <c r="K18" s="126"/>
    </row>
    <row r="19" spans="1:11" ht="22.5" customHeight="1">
      <c r="A19" s="137" t="s">
        <v>88</v>
      </c>
      <c r="B19" s="138"/>
      <c r="C19" s="139" t="s">
        <v>89</v>
      </c>
      <c r="D19" s="135">
        <f t="shared" si="2"/>
        <v>113.39</v>
      </c>
      <c r="E19" s="135">
        <v>113.39</v>
      </c>
      <c r="F19" s="136"/>
      <c r="G19" s="136"/>
      <c r="H19" s="136"/>
      <c r="I19" s="136"/>
      <c r="J19" s="149"/>
      <c r="K19" s="126"/>
    </row>
    <row r="20" spans="1:11" ht="22.5" customHeight="1">
      <c r="A20" s="137" t="s">
        <v>90</v>
      </c>
      <c r="B20" s="138"/>
      <c r="C20" s="139" t="s">
        <v>91</v>
      </c>
      <c r="D20" s="135">
        <f>D21</f>
        <v>1</v>
      </c>
      <c r="E20" s="135">
        <f aca="true" t="shared" si="3" ref="E20:E23">E21</f>
        <v>1</v>
      </c>
      <c r="F20" s="136"/>
      <c r="G20" s="136"/>
      <c r="H20" s="136"/>
      <c r="I20" s="136"/>
      <c r="J20" s="149"/>
      <c r="K20" s="126"/>
    </row>
    <row r="21" spans="1:11" ht="22.5" customHeight="1">
      <c r="A21" s="137" t="s">
        <v>92</v>
      </c>
      <c r="B21" s="138"/>
      <c r="C21" s="139" t="s">
        <v>93</v>
      </c>
      <c r="D21" s="135">
        <f aca="true" t="shared" si="4" ref="D21:D26">E21</f>
        <v>1</v>
      </c>
      <c r="E21" s="135">
        <v>1</v>
      </c>
      <c r="F21" s="136"/>
      <c r="G21" s="136"/>
      <c r="H21" s="136"/>
      <c r="I21" s="136"/>
      <c r="J21" s="149"/>
      <c r="K21" s="126"/>
    </row>
    <row r="22" spans="1:11" ht="22.5" customHeight="1">
      <c r="A22" s="137" t="s">
        <v>94</v>
      </c>
      <c r="B22" s="138"/>
      <c r="C22" s="139" t="s">
        <v>95</v>
      </c>
      <c r="D22" s="135">
        <f>D23</f>
        <v>10</v>
      </c>
      <c r="E22" s="135">
        <f t="shared" si="3"/>
        <v>10</v>
      </c>
      <c r="F22" s="136"/>
      <c r="G22" s="136"/>
      <c r="H22" s="136"/>
      <c r="I22" s="136"/>
      <c r="J22" s="149"/>
      <c r="K22" s="126"/>
    </row>
    <row r="23" spans="1:11" ht="22.5" customHeight="1">
      <c r="A23" s="137" t="s">
        <v>96</v>
      </c>
      <c r="B23" s="138"/>
      <c r="C23" s="139" t="s">
        <v>97</v>
      </c>
      <c r="D23" s="135">
        <f aca="true" t="shared" si="5" ref="D23:D27">SUM(E23:J23)</f>
        <v>10</v>
      </c>
      <c r="E23" s="135">
        <f t="shared" si="3"/>
        <v>10</v>
      </c>
      <c r="F23" s="136"/>
      <c r="G23" s="136"/>
      <c r="H23" s="136"/>
      <c r="I23" s="136"/>
      <c r="J23" s="149"/>
      <c r="K23" s="126"/>
    </row>
    <row r="24" spans="1:11" ht="22.5" customHeight="1">
      <c r="A24" s="137" t="s">
        <v>98</v>
      </c>
      <c r="B24" s="138"/>
      <c r="C24" s="139" t="s">
        <v>97</v>
      </c>
      <c r="D24" s="135">
        <f t="shared" si="5"/>
        <v>10</v>
      </c>
      <c r="E24" s="135">
        <v>10</v>
      </c>
      <c r="F24" s="136"/>
      <c r="G24" s="136"/>
      <c r="H24" s="136"/>
      <c r="I24" s="136"/>
      <c r="J24" s="149"/>
      <c r="K24" s="126"/>
    </row>
    <row r="25" spans="1:11" ht="22.5" customHeight="1">
      <c r="A25" s="140" t="s">
        <v>99</v>
      </c>
      <c r="B25" s="141"/>
      <c r="C25" s="139" t="s">
        <v>100</v>
      </c>
      <c r="D25" s="135">
        <f t="shared" si="4"/>
        <v>2178.3999999999996</v>
      </c>
      <c r="E25" s="135">
        <f>E26+E31</f>
        <v>2178.3999999999996</v>
      </c>
      <c r="F25" s="136"/>
      <c r="G25" s="136"/>
      <c r="H25" s="136"/>
      <c r="I25" s="136"/>
      <c r="J25" s="149"/>
      <c r="K25" s="126"/>
    </row>
    <row r="26" spans="1:11" ht="22.5" customHeight="1">
      <c r="A26" s="140" t="s">
        <v>101</v>
      </c>
      <c r="B26" s="141"/>
      <c r="C26" s="139" t="s">
        <v>102</v>
      </c>
      <c r="D26" s="135">
        <f t="shared" si="4"/>
        <v>2169.66</v>
      </c>
      <c r="E26" s="135">
        <f>SUM(E27:E30)</f>
        <v>2169.66</v>
      </c>
      <c r="F26" s="136"/>
      <c r="G26" s="136"/>
      <c r="H26" s="136"/>
      <c r="I26" s="136"/>
      <c r="J26" s="149"/>
      <c r="K26" s="126"/>
    </row>
    <row r="27" spans="1:11" ht="22.5" customHeight="1">
      <c r="A27" s="140" t="s">
        <v>103</v>
      </c>
      <c r="B27" s="141"/>
      <c r="C27" s="139" t="s">
        <v>104</v>
      </c>
      <c r="D27" s="135">
        <f t="shared" si="5"/>
        <v>1086.67</v>
      </c>
      <c r="E27" s="135">
        <v>1086.67</v>
      </c>
      <c r="F27" s="136"/>
      <c r="G27" s="136"/>
      <c r="H27" s="136"/>
      <c r="I27" s="136"/>
      <c r="J27" s="149"/>
      <c r="K27" s="126"/>
    </row>
    <row r="28" spans="1:11" ht="22.5" customHeight="1">
      <c r="A28" s="140" t="s">
        <v>105</v>
      </c>
      <c r="B28" s="141"/>
      <c r="C28" s="139" t="s">
        <v>106</v>
      </c>
      <c r="D28" s="135">
        <f>E28</f>
        <v>1</v>
      </c>
      <c r="E28" s="142">
        <v>1</v>
      </c>
      <c r="F28" s="143"/>
      <c r="G28" s="143"/>
      <c r="H28" s="143"/>
      <c r="I28" s="143"/>
      <c r="J28" s="150"/>
      <c r="K28" s="126"/>
    </row>
    <row r="29" spans="1:11" ht="22.5" customHeight="1">
      <c r="A29" s="140" t="s">
        <v>107</v>
      </c>
      <c r="B29" s="141"/>
      <c r="C29" s="144" t="s">
        <v>108</v>
      </c>
      <c r="D29" s="135">
        <f aca="true" t="shared" si="6" ref="D29:D40">SUM(E29:J29)</f>
        <v>471.87</v>
      </c>
      <c r="E29" s="142">
        <v>471.87</v>
      </c>
      <c r="F29" s="143"/>
      <c r="G29" s="143"/>
      <c r="H29" s="143"/>
      <c r="I29" s="143"/>
      <c r="J29" s="150"/>
      <c r="K29" s="126"/>
    </row>
    <row r="30" spans="1:11" ht="22.5" customHeight="1">
      <c r="A30" s="140" t="s">
        <v>109</v>
      </c>
      <c r="B30" s="141"/>
      <c r="C30" s="144" t="s">
        <v>110</v>
      </c>
      <c r="D30" s="135">
        <f t="shared" si="6"/>
        <v>610.12</v>
      </c>
      <c r="E30" s="142">
        <v>610.12</v>
      </c>
      <c r="F30" s="143"/>
      <c r="G30" s="143"/>
      <c r="H30" s="143"/>
      <c r="I30" s="143"/>
      <c r="J30" s="150"/>
      <c r="K30" s="126"/>
    </row>
    <row r="31" spans="1:11" ht="22.5" customHeight="1">
      <c r="A31" s="140" t="s">
        <v>111</v>
      </c>
      <c r="B31" s="141"/>
      <c r="C31" s="144" t="s">
        <v>112</v>
      </c>
      <c r="D31" s="135">
        <f t="shared" si="6"/>
        <v>8.74</v>
      </c>
      <c r="E31" s="142">
        <f aca="true" t="shared" si="7" ref="E31:E36">E32</f>
        <v>8.74</v>
      </c>
      <c r="F31" s="143"/>
      <c r="G31" s="143"/>
      <c r="H31" s="143"/>
      <c r="I31" s="143"/>
      <c r="J31" s="150"/>
      <c r="K31" s="126"/>
    </row>
    <row r="32" spans="1:11" ht="22.5" customHeight="1">
      <c r="A32" s="140" t="s">
        <v>113</v>
      </c>
      <c r="B32" s="141"/>
      <c r="C32" s="144" t="s">
        <v>114</v>
      </c>
      <c r="D32" s="135">
        <f t="shared" si="6"/>
        <v>8.74</v>
      </c>
      <c r="E32" s="142">
        <v>8.74</v>
      </c>
      <c r="F32" s="143"/>
      <c r="G32" s="143"/>
      <c r="H32" s="143"/>
      <c r="I32" s="143"/>
      <c r="J32" s="150"/>
      <c r="K32" s="126"/>
    </row>
    <row r="33" spans="1:11" ht="22.5" customHeight="1">
      <c r="A33" s="140" t="s">
        <v>115</v>
      </c>
      <c r="B33" s="141"/>
      <c r="C33" s="144" t="s">
        <v>116</v>
      </c>
      <c r="D33" s="135">
        <f t="shared" si="6"/>
        <v>99</v>
      </c>
      <c r="E33" s="142">
        <f>E34+E36</f>
        <v>99</v>
      </c>
      <c r="F33" s="143"/>
      <c r="G33" s="143"/>
      <c r="H33" s="143"/>
      <c r="I33" s="143"/>
      <c r="J33" s="150"/>
      <c r="K33" s="126"/>
    </row>
    <row r="34" spans="1:11" ht="22.5" customHeight="1">
      <c r="A34" s="140" t="s">
        <v>117</v>
      </c>
      <c r="B34" s="141"/>
      <c r="C34" s="144" t="s">
        <v>118</v>
      </c>
      <c r="D34" s="135">
        <f t="shared" si="6"/>
        <v>60</v>
      </c>
      <c r="E34" s="142">
        <f t="shared" si="7"/>
        <v>60</v>
      </c>
      <c r="F34" s="143"/>
      <c r="G34" s="143"/>
      <c r="H34" s="143"/>
      <c r="I34" s="143"/>
      <c r="J34" s="150"/>
      <c r="K34" s="126"/>
    </row>
    <row r="35" spans="1:11" ht="22.5" customHeight="1">
      <c r="A35" s="140" t="s">
        <v>119</v>
      </c>
      <c r="B35" s="141"/>
      <c r="C35" s="144" t="s">
        <v>120</v>
      </c>
      <c r="D35" s="135">
        <f t="shared" si="6"/>
        <v>60</v>
      </c>
      <c r="E35" s="142">
        <v>60</v>
      </c>
      <c r="F35" s="143"/>
      <c r="G35" s="143"/>
      <c r="H35" s="143"/>
      <c r="I35" s="143"/>
      <c r="J35" s="150"/>
      <c r="K35" s="126"/>
    </row>
    <row r="36" spans="1:11" ht="22.5" customHeight="1">
      <c r="A36" s="140" t="s">
        <v>121</v>
      </c>
      <c r="B36" s="141"/>
      <c r="C36" s="144" t="s">
        <v>122</v>
      </c>
      <c r="D36" s="135">
        <f t="shared" si="6"/>
        <v>39</v>
      </c>
      <c r="E36" s="142">
        <f t="shared" si="7"/>
        <v>39</v>
      </c>
      <c r="F36" s="143"/>
      <c r="G36" s="143"/>
      <c r="H36" s="143"/>
      <c r="I36" s="143"/>
      <c r="J36" s="150"/>
      <c r="K36" s="126"/>
    </row>
    <row r="37" spans="1:11" ht="22.5" customHeight="1">
      <c r="A37" s="140" t="s">
        <v>123</v>
      </c>
      <c r="B37" s="141"/>
      <c r="C37" s="144" t="s">
        <v>124</v>
      </c>
      <c r="D37" s="135">
        <f t="shared" si="6"/>
        <v>39</v>
      </c>
      <c r="E37" s="142">
        <v>39</v>
      </c>
      <c r="F37" s="143"/>
      <c r="G37" s="143"/>
      <c r="H37" s="143"/>
      <c r="I37" s="143"/>
      <c r="J37" s="150"/>
      <c r="K37" s="126"/>
    </row>
    <row r="38" spans="1:11" ht="22.5" customHeight="1">
      <c r="A38" s="140" t="s">
        <v>125</v>
      </c>
      <c r="B38" s="141"/>
      <c r="C38" s="144" t="s">
        <v>126</v>
      </c>
      <c r="D38" s="135">
        <f t="shared" si="6"/>
        <v>238.73</v>
      </c>
      <c r="E38" s="142"/>
      <c r="F38" s="143"/>
      <c r="G38" s="143"/>
      <c r="H38" s="143"/>
      <c r="I38" s="143"/>
      <c r="J38" s="150">
        <f>J39</f>
        <v>238.73</v>
      </c>
      <c r="K38" s="126"/>
    </row>
    <row r="39" spans="1:11" ht="22.5" customHeight="1">
      <c r="A39" s="141" t="s">
        <v>127</v>
      </c>
      <c r="B39" s="141"/>
      <c r="C39" s="139" t="s">
        <v>126</v>
      </c>
      <c r="D39" s="135">
        <f t="shared" si="6"/>
        <v>238.73</v>
      </c>
      <c r="E39" s="142"/>
      <c r="F39" s="143"/>
      <c r="G39" s="143"/>
      <c r="H39" s="143"/>
      <c r="I39" s="143"/>
      <c r="J39" s="150">
        <f>J40</f>
        <v>238.73</v>
      </c>
      <c r="K39" s="126"/>
    </row>
    <row r="40" spans="1:11" ht="22.5" customHeight="1">
      <c r="A40" s="141" t="s">
        <v>128</v>
      </c>
      <c r="B40" s="141"/>
      <c r="C40" s="139" t="s">
        <v>126</v>
      </c>
      <c r="D40" s="135">
        <f t="shared" si="6"/>
        <v>238.73</v>
      </c>
      <c r="E40" s="145"/>
      <c r="F40" s="146"/>
      <c r="G40" s="146"/>
      <c r="H40" s="146"/>
      <c r="I40" s="146"/>
      <c r="J40" s="151">
        <v>238.73</v>
      </c>
      <c r="K40" s="126"/>
    </row>
    <row r="41" spans="1:10" ht="30.75" customHeight="1">
      <c r="A41" s="120" t="s">
        <v>129</v>
      </c>
      <c r="B41" s="121"/>
      <c r="C41" s="121"/>
      <c r="D41" s="121"/>
      <c r="E41" s="121"/>
      <c r="F41" s="121"/>
      <c r="G41" s="121"/>
      <c r="H41" s="121"/>
      <c r="I41" s="121"/>
      <c r="J41" s="121"/>
    </row>
    <row r="42" ht="15">
      <c r="A42" s="147"/>
    </row>
    <row r="43" ht="15">
      <c r="A43" s="147"/>
    </row>
  </sheetData>
  <sheetProtection/>
  <mergeCells count="46">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J41"/>
    <mergeCell ref="C5:C6"/>
    <mergeCell ref="D4:D6"/>
    <mergeCell ref="E4:E6"/>
    <mergeCell ref="F4:F6"/>
    <mergeCell ref="G4:G6"/>
    <mergeCell ref="H4:H6"/>
    <mergeCell ref="I4:I6"/>
    <mergeCell ref="J4:J6"/>
    <mergeCell ref="A5:B6"/>
  </mergeCells>
  <printOptions horizontalCentered="1"/>
  <pageMargins left="0.35" right="0.35" top="0.7900000000000001" bottom="0.7900000000000001"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48"/>
  <sheetViews>
    <sheetView zoomScale="80" zoomScaleNormal="80" workbookViewId="0" topLeftCell="A1">
      <selection activeCell="E44" sqref="E44:F44"/>
    </sheetView>
  </sheetViews>
  <sheetFormatPr defaultColWidth="9.00390625" defaultRowHeight="14.25"/>
  <cols>
    <col min="1" max="1" width="9.625" style="107" customWidth="1"/>
    <col min="2" max="2" width="5.625" style="107" customWidth="1"/>
    <col min="3" max="3" width="24.625" style="107" customWidth="1"/>
    <col min="4" max="4" width="14.375" style="107" customWidth="1"/>
    <col min="5" max="9" width="14.625" style="107" customWidth="1"/>
    <col min="10" max="10" width="9.00390625" style="107" customWidth="1"/>
    <col min="11" max="11" width="12.625" style="107" customWidth="1"/>
    <col min="12" max="16384" width="9.00390625" style="107" customWidth="1"/>
  </cols>
  <sheetData>
    <row r="1" spans="1:9" s="104" customFormat="1" ht="21.75">
      <c r="A1" s="108" t="s">
        <v>130</v>
      </c>
      <c r="B1" s="108"/>
      <c r="C1" s="108"/>
      <c r="D1" s="108"/>
      <c r="E1" s="108"/>
      <c r="F1" s="108"/>
      <c r="G1" s="108"/>
      <c r="H1" s="108"/>
      <c r="I1" s="108"/>
    </row>
    <row r="2" spans="1:9" ht="15">
      <c r="A2" s="109"/>
      <c r="B2" s="109"/>
      <c r="C2" s="109"/>
      <c r="D2" s="109"/>
      <c r="E2" s="109"/>
      <c r="F2" s="109"/>
      <c r="G2" s="109"/>
      <c r="H2" s="109"/>
      <c r="I2" s="5" t="s">
        <v>131</v>
      </c>
    </row>
    <row r="3" spans="1:9" ht="15">
      <c r="A3" s="6" t="s">
        <v>2</v>
      </c>
      <c r="B3" s="109"/>
      <c r="C3" s="109"/>
      <c r="D3" s="109"/>
      <c r="E3" s="109"/>
      <c r="F3" s="110"/>
      <c r="G3" s="109"/>
      <c r="H3" s="109"/>
      <c r="I3" s="5" t="s">
        <v>3</v>
      </c>
    </row>
    <row r="4" spans="1:10" s="105" customFormat="1" ht="22.5" customHeight="1">
      <c r="A4" s="170" t="s">
        <v>6</v>
      </c>
      <c r="B4" s="111"/>
      <c r="C4" s="111"/>
      <c r="D4" s="170" t="s">
        <v>46</v>
      </c>
      <c r="E4" s="170" t="s">
        <v>132</v>
      </c>
      <c r="F4" s="175" t="s">
        <v>133</v>
      </c>
      <c r="G4" s="175" t="s">
        <v>134</v>
      </c>
      <c r="H4" s="112" t="s">
        <v>135</v>
      </c>
      <c r="I4" s="175" t="s">
        <v>136</v>
      </c>
      <c r="J4" s="124"/>
    </row>
    <row r="5" spans="1:10" s="105" customFormat="1" ht="22.5" customHeight="1">
      <c r="A5" s="112" t="s">
        <v>68</v>
      </c>
      <c r="B5" s="111"/>
      <c r="C5" s="170" t="s">
        <v>69</v>
      </c>
      <c r="D5" s="111"/>
      <c r="E5" s="111"/>
      <c r="F5" s="112"/>
      <c r="G5" s="112"/>
      <c r="H5" s="112"/>
      <c r="I5" s="112"/>
      <c r="J5" s="124"/>
    </row>
    <row r="6" spans="1:10" s="105" customFormat="1" ht="22.5" customHeight="1">
      <c r="A6" s="111"/>
      <c r="B6" s="111"/>
      <c r="C6" s="111"/>
      <c r="D6" s="111"/>
      <c r="E6" s="111"/>
      <c r="F6" s="112"/>
      <c r="G6" s="112"/>
      <c r="H6" s="112"/>
      <c r="I6" s="112"/>
      <c r="J6" s="124"/>
    </row>
    <row r="7" spans="1:10" s="106" customFormat="1" ht="22.5" customHeight="1">
      <c r="A7" s="176" t="s">
        <v>70</v>
      </c>
      <c r="B7" s="113"/>
      <c r="C7" s="113"/>
      <c r="D7" s="177" t="s">
        <v>10</v>
      </c>
      <c r="E7" s="177" t="s">
        <v>11</v>
      </c>
      <c r="F7" s="177" t="s">
        <v>19</v>
      </c>
      <c r="G7" s="114" t="s">
        <v>23</v>
      </c>
      <c r="H7" s="114" t="s">
        <v>27</v>
      </c>
      <c r="I7" s="114" t="s">
        <v>31</v>
      </c>
      <c r="J7" s="125"/>
    </row>
    <row r="8" spans="1:10" ht="22.5" customHeight="1">
      <c r="A8" s="178" t="s">
        <v>71</v>
      </c>
      <c r="B8" s="115"/>
      <c r="C8" s="115"/>
      <c r="D8" s="116">
        <f>SUM(D9+D12+D15+D22+D27+D35+D42)</f>
        <v>3225.2099999999996</v>
      </c>
      <c r="E8" s="116">
        <f>SUM(E9+E12+E15+E22+E27+E35+E42)</f>
        <v>1958.14</v>
      </c>
      <c r="F8" s="116">
        <f>SUM(F9+F12+F15+F22+F27+F35+F42)</f>
        <v>1267.07</v>
      </c>
      <c r="G8" s="116"/>
      <c r="H8" s="116"/>
      <c r="I8" s="116"/>
      <c r="J8" s="126"/>
    </row>
    <row r="9" spans="1:10" ht="22.5" customHeight="1">
      <c r="A9" s="117">
        <v>201</v>
      </c>
      <c r="B9" s="118"/>
      <c r="C9" s="119" t="s">
        <v>72</v>
      </c>
      <c r="D9" s="116">
        <v>26</v>
      </c>
      <c r="E9" s="116"/>
      <c r="F9" s="116">
        <v>26</v>
      </c>
      <c r="G9" s="116"/>
      <c r="H9" s="116"/>
      <c r="I9" s="116"/>
      <c r="J9" s="126"/>
    </row>
    <row r="10" spans="1:10" ht="22.5" customHeight="1">
      <c r="A10" s="117">
        <v>20105</v>
      </c>
      <c r="B10" s="118"/>
      <c r="C10" s="119" t="s">
        <v>73</v>
      </c>
      <c r="D10" s="116">
        <v>26</v>
      </c>
      <c r="E10" s="116"/>
      <c r="F10" s="116">
        <v>26</v>
      </c>
      <c r="G10" s="116"/>
      <c r="H10" s="116"/>
      <c r="I10" s="116"/>
      <c r="J10" s="126"/>
    </row>
    <row r="11" spans="1:10" ht="22.5" customHeight="1">
      <c r="A11" s="117">
        <v>2010599</v>
      </c>
      <c r="B11" s="118"/>
      <c r="C11" s="119" t="s">
        <v>137</v>
      </c>
      <c r="D11" s="116">
        <v>26</v>
      </c>
      <c r="E11" s="116"/>
      <c r="F11" s="116">
        <v>26</v>
      </c>
      <c r="G11" s="116"/>
      <c r="H11" s="116"/>
      <c r="I11" s="116"/>
      <c r="J11" s="126"/>
    </row>
    <row r="12" spans="1:10" ht="22.5" customHeight="1">
      <c r="A12" s="117">
        <v>206</v>
      </c>
      <c r="B12" s="118"/>
      <c r="C12" s="119" t="s">
        <v>76</v>
      </c>
      <c r="D12" s="116">
        <v>10</v>
      </c>
      <c r="E12" s="116"/>
      <c r="F12" s="116">
        <v>10</v>
      </c>
      <c r="G12" s="116"/>
      <c r="H12" s="116"/>
      <c r="I12" s="116"/>
      <c r="J12" s="126"/>
    </row>
    <row r="13" spans="1:10" ht="22.5" customHeight="1">
      <c r="A13" s="117">
        <v>20699</v>
      </c>
      <c r="B13" s="118"/>
      <c r="C13" s="119" t="s">
        <v>78</v>
      </c>
      <c r="D13" s="116">
        <v>10</v>
      </c>
      <c r="E13" s="116"/>
      <c r="F13" s="116">
        <v>10</v>
      </c>
      <c r="G13" s="116"/>
      <c r="H13" s="116"/>
      <c r="I13" s="116"/>
      <c r="J13" s="126"/>
    </row>
    <row r="14" spans="1:10" ht="22.5" customHeight="1">
      <c r="A14" s="117">
        <v>2069999</v>
      </c>
      <c r="B14" s="118"/>
      <c r="C14" s="119" t="s">
        <v>138</v>
      </c>
      <c r="D14" s="116">
        <v>10</v>
      </c>
      <c r="E14" s="116"/>
      <c r="F14" s="116">
        <v>10</v>
      </c>
      <c r="G14" s="116"/>
      <c r="H14" s="116"/>
      <c r="I14" s="116"/>
      <c r="J14" s="126"/>
    </row>
    <row r="15" spans="1:10" ht="22.5" customHeight="1">
      <c r="A15" s="117">
        <v>208</v>
      </c>
      <c r="B15" s="118"/>
      <c r="C15" s="119" t="s">
        <v>81</v>
      </c>
      <c r="D15" s="116">
        <v>142.17</v>
      </c>
      <c r="E15" s="116">
        <v>141.17</v>
      </c>
      <c r="F15" s="116">
        <v>1</v>
      </c>
      <c r="G15" s="116"/>
      <c r="H15" s="116"/>
      <c r="I15" s="116"/>
      <c r="J15" s="126"/>
    </row>
    <row r="16" spans="1:10" ht="22.5" customHeight="1">
      <c r="A16" s="117">
        <v>20807</v>
      </c>
      <c r="B16" s="118"/>
      <c r="C16" s="119" t="s">
        <v>83</v>
      </c>
      <c r="D16" s="116">
        <v>24</v>
      </c>
      <c r="E16" s="116">
        <v>24</v>
      </c>
      <c r="F16" s="116"/>
      <c r="G16" s="116"/>
      <c r="H16" s="116"/>
      <c r="I16" s="116"/>
      <c r="J16" s="126"/>
    </row>
    <row r="17" spans="1:10" ht="22.5" customHeight="1">
      <c r="A17" s="117">
        <v>2080799</v>
      </c>
      <c r="B17" s="118"/>
      <c r="C17" s="119" t="s">
        <v>139</v>
      </c>
      <c r="D17" s="116">
        <v>24</v>
      </c>
      <c r="E17" s="116">
        <v>24</v>
      </c>
      <c r="F17" s="116"/>
      <c r="G17" s="116"/>
      <c r="H17" s="116"/>
      <c r="I17" s="116"/>
      <c r="J17" s="126"/>
    </row>
    <row r="18" spans="1:10" ht="22.5" customHeight="1">
      <c r="A18" s="117">
        <v>20808</v>
      </c>
      <c r="B18" s="118"/>
      <c r="C18" s="119" t="s">
        <v>87</v>
      </c>
      <c r="D18" s="116">
        <v>117.17</v>
      </c>
      <c r="E18" s="116">
        <v>117.17</v>
      </c>
      <c r="F18" s="116"/>
      <c r="G18" s="116"/>
      <c r="H18" s="116"/>
      <c r="I18" s="116"/>
      <c r="J18" s="126"/>
    </row>
    <row r="19" spans="1:10" ht="22.5" customHeight="1">
      <c r="A19" s="117">
        <v>2080801</v>
      </c>
      <c r="B19" s="118"/>
      <c r="C19" s="119" t="s">
        <v>140</v>
      </c>
      <c r="D19" s="116">
        <v>117.17</v>
      </c>
      <c r="E19" s="116">
        <v>117.17</v>
      </c>
      <c r="F19" s="116"/>
      <c r="G19" s="116"/>
      <c r="H19" s="116"/>
      <c r="I19" s="116"/>
      <c r="J19" s="126"/>
    </row>
    <row r="20" spans="1:10" ht="22.5" customHeight="1">
      <c r="A20" s="117">
        <v>20811</v>
      </c>
      <c r="B20" s="118"/>
      <c r="C20" s="119" t="s">
        <v>91</v>
      </c>
      <c r="D20" s="116">
        <v>1</v>
      </c>
      <c r="E20" s="116"/>
      <c r="F20" s="116">
        <v>1</v>
      </c>
      <c r="G20" s="116"/>
      <c r="H20" s="116"/>
      <c r="I20" s="116"/>
      <c r="J20" s="126"/>
    </row>
    <row r="21" spans="1:10" ht="22.5" customHeight="1">
      <c r="A21" s="117">
        <v>2081199</v>
      </c>
      <c r="B21" s="118"/>
      <c r="C21" s="119" t="s">
        <v>141</v>
      </c>
      <c r="D21" s="116">
        <v>1</v>
      </c>
      <c r="E21" s="116"/>
      <c r="F21" s="116">
        <v>1</v>
      </c>
      <c r="G21" s="116"/>
      <c r="H21" s="116"/>
      <c r="I21" s="116"/>
      <c r="J21" s="126"/>
    </row>
    <row r="22" spans="1:10" ht="22.5" customHeight="1">
      <c r="A22" s="117">
        <v>213</v>
      </c>
      <c r="B22" s="118"/>
      <c r="C22" s="119" t="s">
        <v>95</v>
      </c>
      <c r="D22" s="116">
        <v>12</v>
      </c>
      <c r="E22" s="116"/>
      <c r="F22" s="116">
        <v>12</v>
      </c>
      <c r="G22" s="116"/>
      <c r="H22" s="116"/>
      <c r="I22" s="116"/>
      <c r="J22" s="126"/>
    </row>
    <row r="23" spans="1:10" ht="22.5" customHeight="1">
      <c r="A23" s="117">
        <v>21305</v>
      </c>
      <c r="B23" s="118"/>
      <c r="C23" s="119" t="s">
        <v>142</v>
      </c>
      <c r="D23" s="116">
        <v>2</v>
      </c>
      <c r="E23" s="116"/>
      <c r="F23" s="116">
        <v>2</v>
      </c>
      <c r="G23" s="116"/>
      <c r="H23" s="116"/>
      <c r="I23" s="116"/>
      <c r="J23" s="126"/>
    </row>
    <row r="24" spans="1:10" ht="22.5" customHeight="1">
      <c r="A24" s="117">
        <v>2130599</v>
      </c>
      <c r="B24" s="118"/>
      <c r="C24" s="119" t="s">
        <v>143</v>
      </c>
      <c r="D24" s="116">
        <v>2</v>
      </c>
      <c r="E24" s="116"/>
      <c r="F24" s="116">
        <v>2</v>
      </c>
      <c r="G24" s="116"/>
      <c r="H24" s="116"/>
      <c r="I24" s="116"/>
      <c r="J24" s="126"/>
    </row>
    <row r="25" spans="1:10" ht="22.5" customHeight="1">
      <c r="A25" s="117">
        <v>21399</v>
      </c>
      <c r="B25" s="118"/>
      <c r="C25" s="119" t="s">
        <v>97</v>
      </c>
      <c r="D25" s="116">
        <v>10</v>
      </c>
      <c r="E25" s="116"/>
      <c r="F25" s="116">
        <v>10</v>
      </c>
      <c r="G25" s="116"/>
      <c r="H25" s="116"/>
      <c r="I25" s="116"/>
      <c r="J25" s="126"/>
    </row>
    <row r="26" spans="1:10" ht="22.5" customHeight="1">
      <c r="A26" s="117">
        <v>2139999</v>
      </c>
      <c r="B26" s="118"/>
      <c r="C26" s="119" t="s">
        <v>144</v>
      </c>
      <c r="D26" s="116">
        <v>10</v>
      </c>
      <c r="E26" s="116"/>
      <c r="F26" s="116">
        <v>10</v>
      </c>
      <c r="G26" s="116"/>
      <c r="H26" s="116"/>
      <c r="I26" s="116"/>
      <c r="J26" s="126"/>
    </row>
    <row r="27" spans="1:10" ht="22.5" customHeight="1">
      <c r="A27" s="117">
        <v>216</v>
      </c>
      <c r="B27" s="118"/>
      <c r="C27" s="119" t="s">
        <v>100</v>
      </c>
      <c r="D27" s="116">
        <v>2731.66</v>
      </c>
      <c r="E27" s="116">
        <v>1705.08</v>
      </c>
      <c r="F27" s="116">
        <v>1026.58</v>
      </c>
      <c r="G27" s="116"/>
      <c r="H27" s="116"/>
      <c r="I27" s="116"/>
      <c r="J27" s="126"/>
    </row>
    <row r="28" spans="1:10" ht="22.5" customHeight="1">
      <c r="A28" s="117">
        <v>21602</v>
      </c>
      <c r="B28" s="118"/>
      <c r="C28" s="119" t="s">
        <v>102</v>
      </c>
      <c r="D28" s="116">
        <v>2722.92</v>
      </c>
      <c r="E28" s="116">
        <v>1705.08</v>
      </c>
      <c r="F28" s="116">
        <v>1017.84</v>
      </c>
      <c r="G28" s="116"/>
      <c r="H28" s="116"/>
      <c r="I28" s="116"/>
      <c r="J28" s="126"/>
    </row>
    <row r="29" spans="1:10" ht="22.5" customHeight="1">
      <c r="A29" s="117">
        <v>2160201</v>
      </c>
      <c r="B29" s="118"/>
      <c r="C29" s="119" t="s">
        <v>145</v>
      </c>
      <c r="D29" s="116">
        <v>1222.55</v>
      </c>
      <c r="E29" s="116">
        <v>1222.55</v>
      </c>
      <c r="F29" s="116"/>
      <c r="G29" s="116"/>
      <c r="H29" s="116"/>
      <c r="I29" s="116"/>
      <c r="J29" s="126"/>
    </row>
    <row r="30" spans="1:10" ht="22.5" customHeight="1">
      <c r="A30" s="117">
        <v>2160203</v>
      </c>
      <c r="B30" s="118"/>
      <c r="C30" s="119" t="s">
        <v>146</v>
      </c>
      <c r="D30" s="116">
        <v>1</v>
      </c>
      <c r="E30" s="116"/>
      <c r="F30" s="116">
        <v>1</v>
      </c>
      <c r="G30" s="116"/>
      <c r="H30" s="116"/>
      <c r="I30" s="116"/>
      <c r="J30" s="126"/>
    </row>
    <row r="31" spans="1:10" ht="22.5" customHeight="1">
      <c r="A31" s="117">
        <v>2160217</v>
      </c>
      <c r="B31" s="118"/>
      <c r="C31" s="119" t="s">
        <v>147</v>
      </c>
      <c r="D31" s="116">
        <v>478.27</v>
      </c>
      <c r="E31" s="116">
        <v>478.27</v>
      </c>
      <c r="F31" s="116"/>
      <c r="G31" s="116"/>
      <c r="H31" s="116"/>
      <c r="I31" s="116"/>
      <c r="J31" s="126"/>
    </row>
    <row r="32" spans="1:10" ht="22.5" customHeight="1">
      <c r="A32" s="117">
        <v>2160299</v>
      </c>
      <c r="B32" s="118"/>
      <c r="C32" s="119" t="s">
        <v>148</v>
      </c>
      <c r="D32" s="116">
        <v>1021.1</v>
      </c>
      <c r="E32" s="116">
        <v>4.26</v>
      </c>
      <c r="F32" s="116">
        <v>1016.84</v>
      </c>
      <c r="G32" s="116"/>
      <c r="H32" s="116"/>
      <c r="I32" s="116"/>
      <c r="J32" s="126"/>
    </row>
    <row r="33" spans="1:10" ht="22.5" customHeight="1">
      <c r="A33" s="117">
        <v>21606</v>
      </c>
      <c r="B33" s="118"/>
      <c r="C33" s="119" t="s">
        <v>112</v>
      </c>
      <c r="D33" s="116">
        <v>8.74</v>
      </c>
      <c r="E33" s="116"/>
      <c r="F33" s="116">
        <v>8.74</v>
      </c>
      <c r="G33" s="116"/>
      <c r="H33" s="116"/>
      <c r="I33" s="116"/>
      <c r="J33" s="126"/>
    </row>
    <row r="34" spans="1:10" ht="22.5" customHeight="1">
      <c r="A34" s="117">
        <v>2160699</v>
      </c>
      <c r="B34" s="118"/>
      <c r="C34" s="119" t="s">
        <v>149</v>
      </c>
      <c r="D34" s="116">
        <v>8.74</v>
      </c>
      <c r="E34" s="116"/>
      <c r="F34" s="116">
        <v>8.74</v>
      </c>
      <c r="G34" s="116"/>
      <c r="H34" s="116"/>
      <c r="I34" s="116"/>
      <c r="J34" s="126"/>
    </row>
    <row r="35" spans="1:10" ht="22.5" customHeight="1">
      <c r="A35" s="117">
        <v>222</v>
      </c>
      <c r="B35" s="118"/>
      <c r="C35" s="119" t="s">
        <v>116</v>
      </c>
      <c r="D35" s="116">
        <v>131.49</v>
      </c>
      <c r="E35" s="116"/>
      <c r="F35" s="116">
        <v>131.49</v>
      </c>
      <c r="G35" s="116"/>
      <c r="H35" s="116"/>
      <c r="I35" s="116"/>
      <c r="J35" s="126"/>
    </row>
    <row r="36" spans="1:10" ht="22.5" customHeight="1">
      <c r="A36" s="117">
        <v>22201</v>
      </c>
      <c r="B36" s="118"/>
      <c r="C36" s="119" t="s">
        <v>150</v>
      </c>
      <c r="D36" s="116">
        <v>32.49</v>
      </c>
      <c r="E36" s="116"/>
      <c r="F36" s="116">
        <v>32.49</v>
      </c>
      <c r="G36" s="116"/>
      <c r="H36" s="116"/>
      <c r="I36" s="116"/>
      <c r="J36" s="126"/>
    </row>
    <row r="37" spans="1:10" ht="22.5" customHeight="1">
      <c r="A37" s="117">
        <v>2220199</v>
      </c>
      <c r="B37" s="118"/>
      <c r="C37" s="119" t="s">
        <v>151</v>
      </c>
      <c r="D37" s="116">
        <v>32.49</v>
      </c>
      <c r="E37" s="116"/>
      <c r="F37" s="116">
        <v>32.49</v>
      </c>
      <c r="G37" s="116"/>
      <c r="H37" s="116"/>
      <c r="I37" s="116"/>
      <c r="J37" s="126"/>
    </row>
    <row r="38" spans="1:10" ht="22.5" customHeight="1">
      <c r="A38" s="117">
        <v>22204</v>
      </c>
      <c r="B38" s="118"/>
      <c r="C38" s="119" t="s">
        <v>118</v>
      </c>
      <c r="D38" s="116">
        <v>60</v>
      </c>
      <c r="E38" s="116"/>
      <c r="F38" s="116">
        <v>60</v>
      </c>
      <c r="G38" s="116"/>
      <c r="H38" s="116"/>
      <c r="I38" s="116"/>
      <c r="J38" s="126"/>
    </row>
    <row r="39" spans="1:10" ht="22.5" customHeight="1">
      <c r="A39" s="117">
        <v>2220499</v>
      </c>
      <c r="B39" s="118"/>
      <c r="C39" s="119" t="s">
        <v>152</v>
      </c>
      <c r="D39" s="116">
        <v>60</v>
      </c>
      <c r="E39" s="116"/>
      <c r="F39" s="116">
        <v>60</v>
      </c>
      <c r="G39" s="116"/>
      <c r="H39" s="116"/>
      <c r="I39" s="116"/>
      <c r="J39" s="126"/>
    </row>
    <row r="40" spans="1:10" ht="22.5" customHeight="1">
      <c r="A40" s="117">
        <v>22205</v>
      </c>
      <c r="B40" s="118"/>
      <c r="C40" s="119" t="s">
        <v>122</v>
      </c>
      <c r="D40" s="116">
        <v>39</v>
      </c>
      <c r="E40" s="116"/>
      <c r="F40" s="116">
        <v>39</v>
      </c>
      <c r="G40" s="116"/>
      <c r="H40" s="116"/>
      <c r="I40" s="116"/>
      <c r="J40" s="126"/>
    </row>
    <row r="41" spans="1:10" ht="22.5" customHeight="1">
      <c r="A41" s="117">
        <v>2220503</v>
      </c>
      <c r="B41" s="118"/>
      <c r="C41" s="119" t="s">
        <v>153</v>
      </c>
      <c r="D41" s="116">
        <v>39</v>
      </c>
      <c r="E41" s="116"/>
      <c r="F41" s="116">
        <v>39</v>
      </c>
      <c r="G41" s="116"/>
      <c r="H41" s="116"/>
      <c r="I41" s="116"/>
      <c r="J41" s="126"/>
    </row>
    <row r="42" spans="1:10" ht="22.5" customHeight="1">
      <c r="A42" s="117">
        <v>229</v>
      </c>
      <c r="B42" s="118"/>
      <c r="C42" s="119" t="s">
        <v>126</v>
      </c>
      <c r="D42" s="116">
        <v>171.89</v>
      </c>
      <c r="E42" s="116">
        <v>111.89</v>
      </c>
      <c r="F42" s="116">
        <v>60</v>
      </c>
      <c r="G42" s="116"/>
      <c r="H42" s="116"/>
      <c r="I42" s="116"/>
      <c r="J42" s="126"/>
    </row>
    <row r="43" spans="1:10" ht="22.5" customHeight="1">
      <c r="A43" s="117">
        <v>22999</v>
      </c>
      <c r="B43" s="118"/>
      <c r="C43" s="119" t="s">
        <v>126</v>
      </c>
      <c r="D43" s="116">
        <v>171.89</v>
      </c>
      <c r="E43" s="116">
        <v>111.89</v>
      </c>
      <c r="F43" s="116">
        <v>60</v>
      </c>
      <c r="G43" s="116"/>
      <c r="H43" s="116"/>
      <c r="I43" s="116"/>
      <c r="J43" s="126"/>
    </row>
    <row r="44" spans="1:10" ht="22.5" customHeight="1">
      <c r="A44" s="117">
        <v>2299901</v>
      </c>
      <c r="B44" s="118"/>
      <c r="C44" s="119" t="s">
        <v>154</v>
      </c>
      <c r="D44" s="116">
        <v>171.89</v>
      </c>
      <c r="E44" s="116">
        <v>111.89</v>
      </c>
      <c r="F44" s="116">
        <v>60</v>
      </c>
      <c r="G44" s="116"/>
      <c r="H44" s="116"/>
      <c r="I44" s="116"/>
      <c r="J44" s="126"/>
    </row>
    <row r="45" spans="1:9" ht="31.5" customHeight="1">
      <c r="A45" s="120" t="s">
        <v>155</v>
      </c>
      <c r="B45" s="121"/>
      <c r="C45" s="121"/>
      <c r="D45" s="121"/>
      <c r="E45" s="121"/>
      <c r="F45" s="121"/>
      <c r="G45" s="121"/>
      <c r="H45" s="121"/>
      <c r="I45" s="121"/>
    </row>
    <row r="46" ht="15">
      <c r="A46" s="122"/>
    </row>
    <row r="47" ht="15">
      <c r="A47" s="123"/>
    </row>
    <row r="48" ht="15">
      <c r="A48" s="123"/>
    </row>
  </sheetData>
  <sheetProtection/>
  <mergeCells count="49">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I45"/>
    <mergeCell ref="C5:C6"/>
    <mergeCell ref="D4:D6"/>
    <mergeCell ref="E4:E6"/>
    <mergeCell ref="F4:F6"/>
    <mergeCell ref="G4:G6"/>
    <mergeCell ref="H4:H6"/>
    <mergeCell ref="I4:I6"/>
    <mergeCell ref="A5:B6"/>
  </mergeCells>
  <printOptions horizontalCentered="1"/>
  <pageMargins left="0.35" right="0.35" top="0.7900000000000001" bottom="0.7900000000000001" header="0.51" footer="0.2"/>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L22"/>
  <sheetViews>
    <sheetView tabSelected="1" zoomScale="70" zoomScaleNormal="70" zoomScaleSheetLayoutView="100" workbookViewId="0" topLeftCell="A1">
      <selection activeCell="F25" sqref="F25"/>
    </sheetView>
  </sheetViews>
  <sheetFormatPr defaultColWidth="9.00390625" defaultRowHeight="14.25"/>
  <cols>
    <col min="1" max="1" width="36.375" style="77" customWidth="1"/>
    <col min="2" max="2" width="4.00390625" style="77" customWidth="1"/>
    <col min="3" max="3" width="15.625" style="77" customWidth="1"/>
    <col min="4" max="4" width="35.75390625" style="77" customWidth="1"/>
    <col min="5" max="5" width="3.50390625" style="77" customWidth="1"/>
    <col min="6" max="6" width="15.625" style="77" customWidth="1"/>
    <col min="7" max="8" width="13.875" style="77" customWidth="1"/>
    <col min="9" max="9" width="15.625" style="77" customWidth="1"/>
    <col min="10" max="11" width="9.00390625" style="78" customWidth="1"/>
    <col min="12" max="16384" width="9.00390625" style="77" customWidth="1"/>
  </cols>
  <sheetData>
    <row r="1" ht="15">
      <c r="A1" s="79"/>
    </row>
    <row r="2" spans="1:11" s="75" customFormat="1" ht="18" customHeight="1">
      <c r="A2" s="80" t="s">
        <v>156</v>
      </c>
      <c r="B2" s="80"/>
      <c r="C2" s="80"/>
      <c r="D2" s="80"/>
      <c r="E2" s="80"/>
      <c r="F2" s="80"/>
      <c r="G2" s="80"/>
      <c r="H2" s="80"/>
      <c r="I2" s="80"/>
      <c r="J2" s="100"/>
      <c r="K2" s="100"/>
    </row>
    <row r="3" spans="1:9" ht="9.75" customHeight="1">
      <c r="A3" s="81"/>
      <c r="B3" s="81"/>
      <c r="C3" s="81"/>
      <c r="D3" s="81"/>
      <c r="E3" s="81"/>
      <c r="F3" s="81"/>
      <c r="G3" s="81"/>
      <c r="H3" s="81"/>
      <c r="I3" s="5" t="s">
        <v>157</v>
      </c>
    </row>
    <row r="4" spans="1:9" ht="15" customHeight="1">
      <c r="A4" s="6" t="s">
        <v>2</v>
      </c>
      <c r="B4" s="81"/>
      <c r="C4" s="81"/>
      <c r="D4" s="81"/>
      <c r="E4" s="81"/>
      <c r="F4" s="81"/>
      <c r="G4" s="81"/>
      <c r="H4" s="81"/>
      <c r="I4" s="5" t="s">
        <v>3</v>
      </c>
    </row>
    <row r="5" spans="1:11" s="76" customFormat="1" ht="19.5" customHeight="1">
      <c r="A5" s="164" t="s">
        <v>4</v>
      </c>
      <c r="B5" s="82"/>
      <c r="C5" s="82"/>
      <c r="D5" s="164" t="s">
        <v>5</v>
      </c>
      <c r="E5" s="82"/>
      <c r="F5" s="82"/>
      <c r="G5" s="82"/>
      <c r="H5" s="82"/>
      <c r="I5" s="82"/>
      <c r="J5" s="101"/>
      <c r="K5" s="101"/>
    </row>
    <row r="6" spans="1:11" s="76" customFormat="1" ht="31.5" customHeight="1">
      <c r="A6" s="179" t="s">
        <v>6</v>
      </c>
      <c r="B6" s="180" t="s">
        <v>7</v>
      </c>
      <c r="C6" s="83" t="s">
        <v>158</v>
      </c>
      <c r="D6" s="179" t="s">
        <v>6</v>
      </c>
      <c r="E6" s="180" t="s">
        <v>7</v>
      </c>
      <c r="F6" s="83" t="s">
        <v>71</v>
      </c>
      <c r="G6" s="85" t="s">
        <v>159</v>
      </c>
      <c r="H6" s="85" t="s">
        <v>160</v>
      </c>
      <c r="I6" s="85" t="s">
        <v>161</v>
      </c>
      <c r="J6" s="101"/>
      <c r="K6" s="101"/>
    </row>
    <row r="7" spans="1:11" s="76" customFormat="1" ht="19.5" customHeight="1">
      <c r="A7" s="179" t="s">
        <v>9</v>
      </c>
      <c r="B7" s="83"/>
      <c r="C7" s="179" t="s">
        <v>10</v>
      </c>
      <c r="D7" s="179" t="s">
        <v>9</v>
      </c>
      <c r="E7" s="83"/>
      <c r="F7" s="86">
        <v>2</v>
      </c>
      <c r="G7" s="86">
        <v>3</v>
      </c>
      <c r="H7" s="86" t="s">
        <v>23</v>
      </c>
      <c r="I7" s="86" t="s">
        <v>27</v>
      </c>
      <c r="J7" s="101"/>
      <c r="K7" s="101"/>
    </row>
    <row r="8" spans="1:11" s="76" customFormat="1" ht="19.5" customHeight="1">
      <c r="A8" s="166" t="s">
        <v>162</v>
      </c>
      <c r="B8" s="181" t="s">
        <v>10</v>
      </c>
      <c r="C8" s="89">
        <v>2461.79</v>
      </c>
      <c r="D8" s="87" t="s">
        <v>13</v>
      </c>
      <c r="E8" s="90">
        <v>15</v>
      </c>
      <c r="F8" s="89">
        <f>SUM(G8:I8)</f>
        <v>26</v>
      </c>
      <c r="G8" s="91">
        <v>26</v>
      </c>
      <c r="H8" s="90"/>
      <c r="I8" s="89"/>
      <c r="J8" s="101"/>
      <c r="K8" s="101"/>
    </row>
    <row r="9" spans="1:11" s="76" customFormat="1" ht="19.5" customHeight="1">
      <c r="A9" s="87" t="s">
        <v>163</v>
      </c>
      <c r="B9" s="181" t="s">
        <v>11</v>
      </c>
      <c r="C9" s="89"/>
      <c r="D9" s="87" t="s">
        <v>16</v>
      </c>
      <c r="E9" s="90">
        <v>16</v>
      </c>
      <c r="F9" s="89"/>
      <c r="G9" s="91"/>
      <c r="H9" s="90"/>
      <c r="I9" s="89"/>
      <c r="J9" s="101"/>
      <c r="K9" s="101"/>
    </row>
    <row r="10" spans="1:11" s="76" customFormat="1" ht="19.5" customHeight="1">
      <c r="A10" s="87" t="s">
        <v>164</v>
      </c>
      <c r="B10" s="181" t="s">
        <v>19</v>
      </c>
      <c r="C10" s="89"/>
      <c r="D10" s="87" t="s">
        <v>20</v>
      </c>
      <c r="E10" s="90">
        <v>17</v>
      </c>
      <c r="F10" s="89">
        <f aca="true" t="shared" si="0" ref="F9:F21">SUM(G10:I10)</f>
        <v>10</v>
      </c>
      <c r="G10" s="91">
        <v>10</v>
      </c>
      <c r="H10" s="90"/>
      <c r="I10" s="89"/>
      <c r="J10" s="101"/>
      <c r="K10" s="101"/>
    </row>
    <row r="11" spans="1:11" s="76" customFormat="1" ht="19.5" customHeight="1">
      <c r="A11" s="87"/>
      <c r="B11" s="181" t="s">
        <v>23</v>
      </c>
      <c r="C11" s="89"/>
      <c r="D11" s="87" t="s">
        <v>24</v>
      </c>
      <c r="E11" s="90">
        <v>18</v>
      </c>
      <c r="F11" s="89">
        <f t="shared" si="0"/>
        <v>142.17</v>
      </c>
      <c r="G11" s="91">
        <v>142.17</v>
      </c>
      <c r="H11" s="90"/>
      <c r="I11" s="89"/>
      <c r="J11" s="101"/>
      <c r="K11" s="101"/>
    </row>
    <row r="12" spans="1:11" s="76" customFormat="1" ht="19.5" customHeight="1">
      <c r="A12" s="87"/>
      <c r="B12" s="181" t="s">
        <v>27</v>
      </c>
      <c r="C12" s="89"/>
      <c r="D12" s="87" t="s">
        <v>28</v>
      </c>
      <c r="E12" s="90">
        <v>19</v>
      </c>
      <c r="F12" s="89">
        <f t="shared" si="0"/>
        <v>12</v>
      </c>
      <c r="G12" s="91">
        <v>12</v>
      </c>
      <c r="H12" s="90"/>
      <c r="I12" s="89"/>
      <c r="J12" s="101"/>
      <c r="K12" s="101"/>
    </row>
    <row r="13" spans="1:12" s="76" customFormat="1" ht="19.5" customHeight="1">
      <c r="A13" s="87"/>
      <c r="B13" s="181" t="s">
        <v>31</v>
      </c>
      <c r="C13" s="89"/>
      <c r="D13" s="87" t="s">
        <v>32</v>
      </c>
      <c r="E13" s="90">
        <v>20</v>
      </c>
      <c r="F13" s="89">
        <f t="shared" si="0"/>
        <v>2730.4</v>
      </c>
      <c r="G13" s="91">
        <v>2730.4</v>
      </c>
      <c r="H13" s="90"/>
      <c r="I13" s="89"/>
      <c r="J13" s="101"/>
      <c r="K13" s="101"/>
      <c r="L13" s="102"/>
    </row>
    <row r="14" spans="1:11" s="76" customFormat="1" ht="19.5" customHeight="1">
      <c r="A14" s="87"/>
      <c r="B14" s="181" t="s">
        <v>35</v>
      </c>
      <c r="C14" s="89"/>
      <c r="D14" s="87" t="s">
        <v>36</v>
      </c>
      <c r="E14" s="90">
        <v>21</v>
      </c>
      <c r="F14" s="89">
        <f t="shared" si="0"/>
        <v>131.49</v>
      </c>
      <c r="G14" s="91">
        <v>131.49</v>
      </c>
      <c r="H14" s="90"/>
      <c r="I14" s="89"/>
      <c r="J14" s="101"/>
      <c r="K14" s="101"/>
    </row>
    <row r="15" spans="1:11" s="76" customFormat="1" ht="19.5" customHeight="1">
      <c r="A15" s="87"/>
      <c r="B15" s="181" t="s">
        <v>39</v>
      </c>
      <c r="C15" s="87"/>
      <c r="D15" s="87" t="s">
        <v>40</v>
      </c>
      <c r="E15" s="90">
        <v>22</v>
      </c>
      <c r="F15" s="89"/>
      <c r="G15" s="91"/>
      <c r="H15" s="90"/>
      <c r="I15" s="88"/>
      <c r="J15" s="101"/>
      <c r="K15" s="101"/>
    </row>
    <row r="16" spans="1:12" s="76" customFormat="1" ht="19.5" customHeight="1">
      <c r="A16" s="168" t="s">
        <v>44</v>
      </c>
      <c r="B16" s="181" t="s">
        <v>42</v>
      </c>
      <c r="C16" s="89">
        <v>2461.79</v>
      </c>
      <c r="D16" s="168" t="s">
        <v>46</v>
      </c>
      <c r="E16" s="90">
        <v>23</v>
      </c>
      <c r="F16" s="89">
        <f t="shared" si="0"/>
        <v>3052.06</v>
      </c>
      <c r="G16" s="89">
        <v>3052.06</v>
      </c>
      <c r="H16" s="90"/>
      <c r="I16" s="97"/>
      <c r="J16" s="101"/>
      <c r="K16" s="101"/>
      <c r="L16" s="102"/>
    </row>
    <row r="17" spans="1:11" s="76" customFormat="1" ht="19.5" customHeight="1">
      <c r="A17" s="88" t="s">
        <v>165</v>
      </c>
      <c r="B17" s="181" t="s">
        <v>45</v>
      </c>
      <c r="C17" s="89">
        <v>594.63</v>
      </c>
      <c r="D17" s="88" t="s">
        <v>166</v>
      </c>
      <c r="E17" s="90">
        <v>24</v>
      </c>
      <c r="F17" s="89">
        <f t="shared" si="0"/>
        <v>4.36</v>
      </c>
      <c r="G17" s="91">
        <v>4.36</v>
      </c>
      <c r="H17" s="90"/>
      <c r="I17" s="103"/>
      <c r="J17" s="101"/>
      <c r="K17" s="101"/>
    </row>
    <row r="18" spans="1:11" s="76" customFormat="1" ht="19.5" customHeight="1">
      <c r="A18" s="88" t="s">
        <v>167</v>
      </c>
      <c r="B18" s="181" t="s">
        <v>49</v>
      </c>
      <c r="C18" s="89">
        <v>594.63</v>
      </c>
      <c r="D18" s="87"/>
      <c r="E18" s="90">
        <v>25</v>
      </c>
      <c r="F18" s="89"/>
      <c r="G18" s="89"/>
      <c r="H18" s="90"/>
      <c r="I18" s="103"/>
      <c r="J18" s="101"/>
      <c r="K18" s="101"/>
    </row>
    <row r="19" spans="1:11" s="76" customFormat="1" ht="19.5" customHeight="1">
      <c r="A19" s="88" t="s">
        <v>168</v>
      </c>
      <c r="B19" s="181" t="s">
        <v>53</v>
      </c>
      <c r="C19" s="89"/>
      <c r="D19" s="87"/>
      <c r="E19" s="90">
        <v>26</v>
      </c>
      <c r="F19" s="89"/>
      <c r="G19" s="89"/>
      <c r="H19" s="90"/>
      <c r="I19" s="103"/>
      <c r="J19" s="101"/>
      <c r="K19" s="101"/>
    </row>
    <row r="20" spans="1:12" s="76" customFormat="1" ht="19.5" customHeight="1">
      <c r="A20" s="88" t="s">
        <v>169</v>
      </c>
      <c r="B20" s="181" t="s">
        <v>57</v>
      </c>
      <c r="C20" s="89"/>
      <c r="D20" s="87"/>
      <c r="E20" s="90">
        <v>27</v>
      </c>
      <c r="F20" s="89"/>
      <c r="G20" s="89"/>
      <c r="H20" s="90"/>
      <c r="I20" s="103"/>
      <c r="J20" s="101"/>
      <c r="K20" s="101"/>
      <c r="L20" s="102"/>
    </row>
    <row r="21" spans="1:9" ht="19.5" customHeight="1">
      <c r="A21" s="169" t="s">
        <v>56</v>
      </c>
      <c r="B21" s="167" t="s">
        <v>14</v>
      </c>
      <c r="C21" s="89">
        <v>3056.42</v>
      </c>
      <c r="D21" s="169" t="s">
        <v>56</v>
      </c>
      <c r="E21" s="95">
        <v>28</v>
      </c>
      <c r="F21" s="89">
        <f t="shared" si="0"/>
        <v>3056.42</v>
      </c>
      <c r="G21" s="96">
        <v>3056.42</v>
      </c>
      <c r="H21" s="97"/>
      <c r="I21" s="97"/>
    </row>
    <row r="22" spans="1:9" ht="29.25" customHeight="1">
      <c r="A22" s="98" t="s">
        <v>170</v>
      </c>
      <c r="B22" s="99"/>
      <c r="C22" s="99"/>
      <c r="D22" s="99"/>
      <c r="E22" s="99"/>
      <c r="F22" s="99"/>
      <c r="G22" s="99"/>
      <c r="H22" s="99"/>
      <c r="I22" s="99"/>
    </row>
  </sheetData>
  <sheetProtection/>
  <mergeCells count="4">
    <mergeCell ref="A2:I2"/>
    <mergeCell ref="A5:C5"/>
    <mergeCell ref="D5:I5"/>
    <mergeCell ref="A22:I22"/>
  </mergeCells>
  <printOptions horizontalCentered="1"/>
  <pageMargins left="0.35" right="0.35" top="0.59" bottom="0.7900000000000001" header="0.51" footer="0.2"/>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43"/>
  <sheetViews>
    <sheetView zoomScale="80" zoomScaleNormal="80" workbookViewId="0" topLeftCell="A1">
      <selection activeCell="E9" sqref="E9:F9"/>
    </sheetView>
  </sheetViews>
  <sheetFormatPr defaultColWidth="9.00390625" defaultRowHeight="14.25"/>
  <cols>
    <col min="1" max="1" width="8.75390625" style="1" customWidth="1"/>
    <col min="2" max="2" width="7.00390625" style="1" customWidth="1"/>
    <col min="3" max="3" width="24.375" style="1" customWidth="1"/>
    <col min="4" max="4" width="19.875" style="1" customWidth="1"/>
    <col min="5" max="5" width="18.125" style="1" customWidth="1"/>
    <col min="6" max="6" width="18.875" style="1" customWidth="1"/>
    <col min="7" max="7" width="17.50390625" style="1" customWidth="1"/>
    <col min="8" max="8" width="17.75390625" style="1" customWidth="1"/>
    <col min="9" max="9" width="12.875" style="1" customWidth="1"/>
    <col min="10" max="16384" width="9.00390625" style="1" customWidth="1"/>
  </cols>
  <sheetData>
    <row r="1" spans="1:6" ht="36" customHeight="1">
      <c r="A1" s="2" t="s">
        <v>171</v>
      </c>
      <c r="B1" s="2"/>
      <c r="C1" s="2"/>
      <c r="D1" s="2"/>
      <c r="E1" s="2"/>
      <c r="F1" s="2"/>
    </row>
    <row r="2" spans="1:6" ht="10.5" customHeight="1">
      <c r="A2" s="3"/>
      <c r="B2" s="3"/>
      <c r="C2" s="3"/>
      <c r="D2" s="4"/>
      <c r="E2" s="4"/>
      <c r="F2" s="5" t="s">
        <v>172</v>
      </c>
    </row>
    <row r="3" spans="1:6" ht="18" customHeight="1">
      <c r="A3" s="6" t="s">
        <v>2</v>
      </c>
      <c r="B3" s="3"/>
      <c r="C3" s="3"/>
      <c r="D3" s="39"/>
      <c r="E3" s="39"/>
      <c r="F3" s="5" t="s">
        <v>3</v>
      </c>
    </row>
    <row r="4" spans="1:6" ht="33.75" customHeight="1">
      <c r="A4" s="14" t="s">
        <v>173</v>
      </c>
      <c r="B4" s="14"/>
      <c r="C4" s="14"/>
      <c r="D4" s="40" t="s">
        <v>174</v>
      </c>
      <c r="E4" s="40"/>
      <c r="F4" s="40"/>
    </row>
    <row r="5" spans="1:6" ht="19.5" customHeight="1">
      <c r="A5" s="14" t="s">
        <v>68</v>
      </c>
      <c r="B5" s="14"/>
      <c r="C5" s="14" t="s">
        <v>69</v>
      </c>
      <c r="D5" s="40" t="s">
        <v>175</v>
      </c>
      <c r="E5" s="40" t="s">
        <v>176</v>
      </c>
      <c r="F5" s="40" t="s">
        <v>133</v>
      </c>
    </row>
    <row r="6" spans="1:6" ht="19.5" customHeight="1">
      <c r="A6" s="14"/>
      <c r="B6" s="14"/>
      <c r="C6" s="14"/>
      <c r="D6" s="40"/>
      <c r="E6" s="40"/>
      <c r="F6" s="40"/>
    </row>
    <row r="7" spans="1:6" ht="19.5" customHeight="1">
      <c r="A7" s="14"/>
      <c r="B7" s="14"/>
      <c r="C7" s="14"/>
      <c r="D7" s="40"/>
      <c r="E7" s="40"/>
      <c r="F7" s="40"/>
    </row>
    <row r="8" spans="1:6" ht="19.5" customHeight="1">
      <c r="A8" s="14" t="s">
        <v>70</v>
      </c>
      <c r="B8" s="14"/>
      <c r="C8" s="14"/>
      <c r="D8" s="14">
        <v>1</v>
      </c>
      <c r="E8" s="14">
        <v>2</v>
      </c>
      <c r="F8" s="14">
        <v>3</v>
      </c>
    </row>
    <row r="9" spans="1:6" ht="19.5" customHeight="1">
      <c r="A9" s="69" t="s">
        <v>71</v>
      </c>
      <c r="B9" s="70"/>
      <c r="C9" s="71"/>
      <c r="D9" s="26">
        <v>3052.06</v>
      </c>
      <c r="E9" s="26">
        <v>1844.99</v>
      </c>
      <c r="F9" s="26">
        <v>1207.07</v>
      </c>
    </row>
    <row r="10" spans="1:6" ht="19.5" customHeight="1">
      <c r="A10" s="72">
        <v>201</v>
      </c>
      <c r="B10" s="73"/>
      <c r="C10" s="27" t="s">
        <v>72</v>
      </c>
      <c r="D10" s="74">
        <v>26</v>
      </c>
      <c r="E10" s="74"/>
      <c r="F10" s="74">
        <v>26</v>
      </c>
    </row>
    <row r="11" spans="1:6" ht="19.5" customHeight="1">
      <c r="A11" s="72">
        <v>20105</v>
      </c>
      <c r="B11" s="73"/>
      <c r="C11" s="30" t="s">
        <v>73</v>
      </c>
      <c r="D11" s="74">
        <v>26</v>
      </c>
      <c r="E11" s="74"/>
      <c r="F11" s="74">
        <v>26</v>
      </c>
    </row>
    <row r="12" spans="1:6" ht="19.5" customHeight="1">
      <c r="A12" s="72">
        <v>2010599</v>
      </c>
      <c r="B12" s="73"/>
      <c r="C12" s="30" t="s">
        <v>137</v>
      </c>
      <c r="D12" s="74">
        <v>26</v>
      </c>
      <c r="E12" s="74"/>
      <c r="F12" s="74">
        <v>26</v>
      </c>
    </row>
    <row r="13" spans="1:6" ht="19.5" customHeight="1">
      <c r="A13" s="72">
        <v>206</v>
      </c>
      <c r="B13" s="73"/>
      <c r="C13" s="30" t="s">
        <v>76</v>
      </c>
      <c r="D13" s="74">
        <v>10</v>
      </c>
      <c r="E13" s="74"/>
      <c r="F13" s="74">
        <v>10</v>
      </c>
    </row>
    <row r="14" spans="1:6" ht="19.5" customHeight="1">
      <c r="A14" s="72">
        <v>20699</v>
      </c>
      <c r="B14" s="73"/>
      <c r="C14" s="30" t="s">
        <v>78</v>
      </c>
      <c r="D14" s="74">
        <v>10</v>
      </c>
      <c r="E14" s="74"/>
      <c r="F14" s="74">
        <v>10</v>
      </c>
    </row>
    <row r="15" spans="1:6" ht="19.5" customHeight="1">
      <c r="A15" s="72">
        <v>2069999</v>
      </c>
      <c r="B15" s="73"/>
      <c r="C15" s="30" t="s">
        <v>138</v>
      </c>
      <c r="D15" s="74">
        <v>10</v>
      </c>
      <c r="E15" s="74"/>
      <c r="F15" s="74">
        <v>10</v>
      </c>
    </row>
    <row r="16" spans="1:6" ht="19.5" customHeight="1">
      <c r="A16" s="72">
        <v>208</v>
      </c>
      <c r="B16" s="73"/>
      <c r="C16" s="30" t="s">
        <v>81</v>
      </c>
      <c r="D16" s="74">
        <v>142.17</v>
      </c>
      <c r="E16" s="74">
        <v>141.17</v>
      </c>
      <c r="F16" s="74">
        <v>1</v>
      </c>
    </row>
    <row r="17" spans="1:6" ht="19.5" customHeight="1">
      <c r="A17" s="72">
        <v>20807</v>
      </c>
      <c r="B17" s="73"/>
      <c r="C17" s="30" t="s">
        <v>83</v>
      </c>
      <c r="D17" s="74">
        <v>24</v>
      </c>
      <c r="E17" s="74">
        <v>24</v>
      </c>
      <c r="F17" s="74"/>
    </row>
    <row r="18" spans="1:6" ht="19.5" customHeight="1">
      <c r="A18" s="72">
        <v>2080799</v>
      </c>
      <c r="B18" s="73"/>
      <c r="C18" s="30" t="s">
        <v>139</v>
      </c>
      <c r="D18" s="74">
        <v>24</v>
      </c>
      <c r="E18" s="74">
        <v>24</v>
      </c>
      <c r="F18" s="74"/>
    </row>
    <row r="19" spans="1:6" ht="19.5" customHeight="1">
      <c r="A19" s="72">
        <v>20808</v>
      </c>
      <c r="B19" s="73"/>
      <c r="C19" s="30" t="s">
        <v>87</v>
      </c>
      <c r="D19" s="74">
        <v>117.17</v>
      </c>
      <c r="E19" s="74">
        <v>117.17</v>
      </c>
      <c r="F19" s="74"/>
    </row>
    <row r="20" spans="1:6" ht="19.5" customHeight="1">
      <c r="A20" s="72">
        <v>2080801</v>
      </c>
      <c r="B20" s="73"/>
      <c r="C20" s="30" t="s">
        <v>140</v>
      </c>
      <c r="D20" s="74">
        <v>117.17</v>
      </c>
      <c r="E20" s="74">
        <v>117.17</v>
      </c>
      <c r="F20" s="74"/>
    </row>
    <row r="21" spans="1:6" ht="19.5" customHeight="1">
      <c r="A21" s="72">
        <v>20811</v>
      </c>
      <c r="B21" s="73"/>
      <c r="C21" s="30" t="s">
        <v>91</v>
      </c>
      <c r="D21" s="74">
        <v>1</v>
      </c>
      <c r="E21" s="74"/>
      <c r="F21" s="74">
        <v>1</v>
      </c>
    </row>
    <row r="22" spans="1:6" ht="19.5" customHeight="1">
      <c r="A22" s="72">
        <v>2081199</v>
      </c>
      <c r="B22" s="73"/>
      <c r="C22" s="30" t="s">
        <v>141</v>
      </c>
      <c r="D22" s="74">
        <v>1</v>
      </c>
      <c r="E22" s="74"/>
      <c r="F22" s="74">
        <v>1</v>
      </c>
    </row>
    <row r="23" spans="1:6" ht="19.5" customHeight="1">
      <c r="A23" s="72">
        <v>213</v>
      </c>
      <c r="B23" s="73"/>
      <c r="C23" s="30" t="s">
        <v>95</v>
      </c>
      <c r="D23" s="74">
        <v>12</v>
      </c>
      <c r="E23" s="74"/>
      <c r="F23" s="74">
        <v>12</v>
      </c>
    </row>
    <row r="24" spans="1:6" ht="19.5" customHeight="1">
      <c r="A24" s="72">
        <v>21305</v>
      </c>
      <c r="B24" s="73"/>
      <c r="C24" s="30" t="s">
        <v>142</v>
      </c>
      <c r="D24" s="74">
        <v>2</v>
      </c>
      <c r="E24" s="74"/>
      <c r="F24" s="74">
        <v>2</v>
      </c>
    </row>
    <row r="25" spans="1:6" ht="19.5" customHeight="1">
      <c r="A25" s="72">
        <v>2130599</v>
      </c>
      <c r="B25" s="73"/>
      <c r="C25" s="30" t="s">
        <v>143</v>
      </c>
      <c r="D25" s="74">
        <v>2</v>
      </c>
      <c r="E25" s="74"/>
      <c r="F25" s="74">
        <v>2</v>
      </c>
    </row>
    <row r="26" spans="1:6" ht="19.5" customHeight="1">
      <c r="A26" s="72">
        <v>21399</v>
      </c>
      <c r="B26" s="73"/>
      <c r="C26" s="30" t="s">
        <v>97</v>
      </c>
      <c r="D26" s="74">
        <v>10</v>
      </c>
      <c r="E26" s="74"/>
      <c r="F26" s="74">
        <v>10</v>
      </c>
    </row>
    <row r="27" spans="1:6" ht="19.5" customHeight="1">
      <c r="A27" s="72">
        <v>2139999</v>
      </c>
      <c r="B27" s="73"/>
      <c r="C27" s="30" t="s">
        <v>144</v>
      </c>
      <c r="D27" s="74">
        <v>10</v>
      </c>
      <c r="E27" s="74"/>
      <c r="F27" s="74">
        <v>10</v>
      </c>
    </row>
    <row r="28" spans="1:6" ht="19.5" customHeight="1">
      <c r="A28" s="72">
        <v>216</v>
      </c>
      <c r="B28" s="73"/>
      <c r="C28" s="30" t="s">
        <v>100</v>
      </c>
      <c r="D28" s="74">
        <v>2730.4</v>
      </c>
      <c r="E28" s="74">
        <v>1703.82</v>
      </c>
      <c r="F28" s="74">
        <v>1026.58</v>
      </c>
    </row>
    <row r="29" spans="1:6" ht="19.5" customHeight="1">
      <c r="A29" s="72">
        <v>21602</v>
      </c>
      <c r="B29" s="73"/>
      <c r="C29" s="30" t="s">
        <v>102</v>
      </c>
      <c r="D29" s="74">
        <v>2721.66</v>
      </c>
      <c r="E29" s="74">
        <v>1703.82</v>
      </c>
      <c r="F29" s="74">
        <v>1017.84</v>
      </c>
    </row>
    <row r="30" spans="1:6" ht="19.5" customHeight="1">
      <c r="A30" s="72">
        <v>2160201</v>
      </c>
      <c r="B30" s="73"/>
      <c r="C30" s="30" t="s">
        <v>145</v>
      </c>
      <c r="D30" s="74">
        <v>1222.55</v>
      </c>
      <c r="E30" s="74">
        <v>1222.55</v>
      </c>
      <c r="F30" s="74"/>
    </row>
    <row r="31" spans="1:6" ht="19.5" customHeight="1">
      <c r="A31" s="72">
        <v>2160203</v>
      </c>
      <c r="B31" s="73"/>
      <c r="C31" s="30" t="s">
        <v>146</v>
      </c>
      <c r="D31" s="74">
        <v>1</v>
      </c>
      <c r="E31" s="74"/>
      <c r="F31" s="74">
        <v>1</v>
      </c>
    </row>
    <row r="32" spans="1:6" ht="19.5" customHeight="1">
      <c r="A32" s="72">
        <v>2160217</v>
      </c>
      <c r="B32" s="73"/>
      <c r="C32" s="30" t="s">
        <v>147</v>
      </c>
      <c r="D32" s="74">
        <v>478.27</v>
      </c>
      <c r="E32" s="74">
        <v>478.27</v>
      </c>
      <c r="F32" s="74"/>
    </row>
    <row r="33" spans="1:6" ht="19.5" customHeight="1">
      <c r="A33" s="72">
        <v>2160299</v>
      </c>
      <c r="B33" s="73"/>
      <c r="C33" s="30" t="s">
        <v>148</v>
      </c>
      <c r="D33" s="74">
        <v>1019.84</v>
      </c>
      <c r="E33" s="74">
        <v>3</v>
      </c>
      <c r="F33" s="74">
        <v>1016.84</v>
      </c>
    </row>
    <row r="34" spans="1:6" ht="19.5" customHeight="1">
      <c r="A34" s="72">
        <v>21606</v>
      </c>
      <c r="B34" s="73"/>
      <c r="C34" s="30" t="s">
        <v>112</v>
      </c>
      <c r="D34" s="74">
        <v>8.74</v>
      </c>
      <c r="E34" s="74"/>
      <c r="F34" s="74">
        <v>8.74</v>
      </c>
    </row>
    <row r="35" spans="1:6" ht="19.5" customHeight="1">
      <c r="A35" s="72">
        <v>2160699</v>
      </c>
      <c r="B35" s="73"/>
      <c r="C35" s="30" t="s">
        <v>149</v>
      </c>
      <c r="D35" s="74">
        <v>8.74</v>
      </c>
      <c r="E35" s="74"/>
      <c r="F35" s="74">
        <v>8.74</v>
      </c>
    </row>
    <row r="36" spans="1:6" ht="19.5" customHeight="1">
      <c r="A36" s="72">
        <v>222</v>
      </c>
      <c r="B36" s="73"/>
      <c r="C36" s="30" t="s">
        <v>116</v>
      </c>
      <c r="D36" s="74">
        <v>131.49</v>
      </c>
      <c r="E36" s="74"/>
      <c r="F36" s="74">
        <v>131.49</v>
      </c>
    </row>
    <row r="37" spans="1:6" ht="19.5" customHeight="1">
      <c r="A37" s="72">
        <v>22201</v>
      </c>
      <c r="B37" s="73"/>
      <c r="C37" s="30" t="s">
        <v>150</v>
      </c>
      <c r="D37" s="74">
        <v>32.49</v>
      </c>
      <c r="E37" s="74"/>
      <c r="F37" s="74">
        <v>32.49</v>
      </c>
    </row>
    <row r="38" spans="1:6" ht="19.5" customHeight="1">
      <c r="A38" s="72">
        <v>2220199</v>
      </c>
      <c r="B38" s="73"/>
      <c r="C38" s="30" t="s">
        <v>151</v>
      </c>
      <c r="D38" s="74">
        <v>32.49</v>
      </c>
      <c r="E38" s="74"/>
      <c r="F38" s="74">
        <v>32.49</v>
      </c>
    </row>
    <row r="39" spans="1:6" ht="19.5" customHeight="1">
      <c r="A39" s="72">
        <v>22204</v>
      </c>
      <c r="B39" s="73"/>
      <c r="C39" s="30" t="s">
        <v>118</v>
      </c>
      <c r="D39" s="74">
        <v>60</v>
      </c>
      <c r="E39" s="74"/>
      <c r="F39" s="74">
        <v>60</v>
      </c>
    </row>
    <row r="40" spans="1:6" ht="19.5" customHeight="1">
      <c r="A40" s="72">
        <v>2220499</v>
      </c>
      <c r="B40" s="73"/>
      <c r="C40" s="30" t="s">
        <v>152</v>
      </c>
      <c r="D40" s="74">
        <v>60</v>
      </c>
      <c r="E40" s="74"/>
      <c r="F40" s="74">
        <v>60</v>
      </c>
    </row>
    <row r="41" spans="1:6" ht="19.5" customHeight="1">
      <c r="A41" s="72">
        <v>22205</v>
      </c>
      <c r="B41" s="73"/>
      <c r="C41" s="30" t="s">
        <v>122</v>
      </c>
      <c r="D41" s="74">
        <v>39</v>
      </c>
      <c r="E41" s="74"/>
      <c r="F41" s="74">
        <v>39</v>
      </c>
    </row>
    <row r="42" spans="1:6" ht="19.5" customHeight="1">
      <c r="A42" s="72">
        <v>2220503</v>
      </c>
      <c r="B42" s="73"/>
      <c r="C42" s="30" t="s">
        <v>153</v>
      </c>
      <c r="D42" s="74">
        <v>39</v>
      </c>
      <c r="E42" s="74"/>
      <c r="F42" s="74">
        <v>39</v>
      </c>
    </row>
    <row r="43" spans="1:6" ht="46.5" customHeight="1">
      <c r="A43" s="47" t="s">
        <v>177</v>
      </c>
      <c r="B43" s="48"/>
      <c r="C43" s="48"/>
      <c r="D43" s="48"/>
      <c r="E43" s="48"/>
      <c r="F43" s="48"/>
    </row>
  </sheetData>
  <sheetProtection/>
  <mergeCells count="44">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F43"/>
    <mergeCell ref="C5:C7"/>
    <mergeCell ref="D5:D7"/>
    <mergeCell ref="E5:E7"/>
    <mergeCell ref="F5:F7"/>
    <mergeCell ref="A5:B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M34"/>
  <sheetViews>
    <sheetView showZeros="0" workbookViewId="0" topLeftCell="A1">
      <selection activeCell="F21" sqref="F21"/>
    </sheetView>
  </sheetViews>
  <sheetFormatPr defaultColWidth="9.00390625" defaultRowHeight="14.25"/>
  <cols>
    <col min="1" max="1" width="8.00390625" style="52" bestFit="1" customWidth="1"/>
    <col min="2" max="2" width="26.875" style="52" customWidth="1"/>
    <col min="3" max="3" width="8.625" style="52" customWidth="1"/>
    <col min="4" max="4" width="8.00390625" style="52" customWidth="1"/>
    <col min="5" max="5" width="19.00390625" style="52" bestFit="1" customWidth="1"/>
    <col min="6" max="6" width="8.625" style="52" customWidth="1"/>
    <col min="7" max="7" width="8.00390625" style="52" customWidth="1"/>
    <col min="8" max="8" width="32.875" style="52" customWidth="1"/>
    <col min="9" max="9" width="8.625" style="52" customWidth="1"/>
    <col min="10" max="10" width="8.50390625" style="52" customWidth="1"/>
    <col min="11" max="11" width="12.75390625" style="52" customWidth="1"/>
    <col min="12" max="12" width="12.625" style="52" customWidth="1"/>
    <col min="13" max="13" width="10.375" style="52" customWidth="1"/>
    <col min="14" max="16384" width="9.00390625" style="52" customWidth="1"/>
  </cols>
  <sheetData>
    <row r="1" spans="1:9" ht="21.75">
      <c r="A1" s="53" t="s">
        <v>178</v>
      </c>
      <c r="B1" s="54"/>
      <c r="C1" s="54"/>
      <c r="D1" s="54"/>
      <c r="E1" s="54"/>
      <c r="F1" s="54"/>
      <c r="G1" s="54"/>
      <c r="H1" s="54"/>
      <c r="I1" s="54"/>
    </row>
    <row r="2" spans="1:9" s="49" customFormat="1" ht="20.25" customHeight="1">
      <c r="A2" s="3"/>
      <c r="B2" s="3"/>
      <c r="C2" s="3"/>
      <c r="D2" s="4"/>
      <c r="E2" s="4"/>
      <c r="F2" s="4"/>
      <c r="G2" s="4"/>
      <c r="H2" s="4"/>
      <c r="I2" s="65" t="s">
        <v>179</v>
      </c>
    </row>
    <row r="3" spans="1:9" s="50" customFormat="1" ht="15" customHeight="1">
      <c r="A3" s="6" t="s">
        <v>2</v>
      </c>
      <c r="B3" s="55"/>
      <c r="C3" s="55"/>
      <c r="D3" s="55"/>
      <c r="E3" s="55"/>
      <c r="F3" s="55"/>
      <c r="G3" s="55"/>
      <c r="H3" s="55"/>
      <c r="I3" s="66" t="s">
        <v>3</v>
      </c>
    </row>
    <row r="4" spans="1:9" s="51" customFormat="1" ht="30.75" customHeight="1">
      <c r="A4" s="56" t="s">
        <v>180</v>
      </c>
      <c r="B4" s="56" t="s">
        <v>69</v>
      </c>
      <c r="C4" s="56" t="s">
        <v>8</v>
      </c>
      <c r="D4" s="56" t="s">
        <v>180</v>
      </c>
      <c r="E4" s="56" t="s">
        <v>69</v>
      </c>
      <c r="F4" s="56" t="s">
        <v>8</v>
      </c>
      <c r="G4" s="56" t="s">
        <v>180</v>
      </c>
      <c r="H4" s="56" t="s">
        <v>69</v>
      </c>
      <c r="I4" s="56" t="s">
        <v>8</v>
      </c>
    </row>
    <row r="5" spans="1:13" s="51" customFormat="1" ht="12" customHeight="1">
      <c r="A5" s="57">
        <v>301</v>
      </c>
      <c r="B5" s="58" t="s">
        <v>181</v>
      </c>
      <c r="C5" s="59">
        <f>SUM(C6:C18)</f>
        <v>1220.45</v>
      </c>
      <c r="D5" s="57">
        <v>302</v>
      </c>
      <c r="E5" s="58" t="s">
        <v>182</v>
      </c>
      <c r="F5" s="59">
        <f>SUM(F6:F32)</f>
        <v>337.41</v>
      </c>
      <c r="G5" s="57">
        <v>307</v>
      </c>
      <c r="H5" s="58" t="s">
        <v>183</v>
      </c>
      <c r="I5" s="58"/>
      <c r="M5" s="67"/>
    </row>
    <row r="6" spans="1:9" s="51" customFormat="1" ht="12" customHeight="1">
      <c r="A6" s="57">
        <v>30101</v>
      </c>
      <c r="B6" s="58" t="s">
        <v>184</v>
      </c>
      <c r="C6" s="60">
        <v>465.82</v>
      </c>
      <c r="D6" s="57">
        <v>30201</v>
      </c>
      <c r="E6" s="58" t="s">
        <v>185</v>
      </c>
      <c r="F6" s="61">
        <v>10.98</v>
      </c>
      <c r="G6" s="57">
        <v>30701</v>
      </c>
      <c r="H6" s="58" t="s">
        <v>186</v>
      </c>
      <c r="I6" s="58"/>
    </row>
    <row r="7" spans="1:9" s="51" customFormat="1" ht="12" customHeight="1">
      <c r="A7" s="57">
        <v>30102</v>
      </c>
      <c r="B7" s="58" t="s">
        <v>187</v>
      </c>
      <c r="C7" s="60">
        <v>306.13</v>
      </c>
      <c r="D7" s="57">
        <v>30202</v>
      </c>
      <c r="E7" s="58" t="s">
        <v>188</v>
      </c>
      <c r="F7" s="61">
        <v>2.22</v>
      </c>
      <c r="G7" s="57">
        <v>30702</v>
      </c>
      <c r="H7" s="58" t="s">
        <v>189</v>
      </c>
      <c r="I7" s="58"/>
    </row>
    <row r="8" spans="1:9" s="51" customFormat="1" ht="12" customHeight="1">
      <c r="A8" s="57">
        <v>30103</v>
      </c>
      <c r="B8" s="58" t="s">
        <v>190</v>
      </c>
      <c r="C8" s="60">
        <v>68.25</v>
      </c>
      <c r="D8" s="57">
        <v>30203</v>
      </c>
      <c r="E8" s="58" t="s">
        <v>191</v>
      </c>
      <c r="F8" s="61">
        <v>2.4</v>
      </c>
      <c r="G8" s="57">
        <v>310</v>
      </c>
      <c r="H8" s="58" t="s">
        <v>192</v>
      </c>
      <c r="I8" s="59">
        <f>SUM(I10:I11)</f>
        <v>15.370000000000001</v>
      </c>
    </row>
    <row r="9" spans="1:9" s="51" customFormat="1" ht="12" customHeight="1">
      <c r="A9" s="57">
        <v>30106</v>
      </c>
      <c r="B9" s="58" t="s">
        <v>193</v>
      </c>
      <c r="C9" s="60">
        <v>27.49</v>
      </c>
      <c r="D9" s="57">
        <v>30204</v>
      </c>
      <c r="E9" s="58" t="s">
        <v>194</v>
      </c>
      <c r="F9" s="61"/>
      <c r="G9" s="57">
        <v>31001</v>
      </c>
      <c r="H9" s="58" t="s">
        <v>195</v>
      </c>
      <c r="I9" s="59"/>
    </row>
    <row r="10" spans="1:9" s="51" customFormat="1" ht="12" customHeight="1">
      <c r="A10" s="57">
        <v>30107</v>
      </c>
      <c r="B10" s="58" t="s">
        <v>196</v>
      </c>
      <c r="C10" s="60">
        <v>35.33</v>
      </c>
      <c r="D10" s="57">
        <v>30205</v>
      </c>
      <c r="E10" s="58" t="s">
        <v>197</v>
      </c>
      <c r="F10" s="61">
        <v>0.93</v>
      </c>
      <c r="G10" s="57">
        <v>31002</v>
      </c>
      <c r="H10" s="58" t="s">
        <v>198</v>
      </c>
      <c r="I10" s="61">
        <v>11.17</v>
      </c>
    </row>
    <row r="11" spans="1:9" s="51" customFormat="1" ht="12" customHeight="1">
      <c r="A11" s="57">
        <v>30108</v>
      </c>
      <c r="B11" s="58" t="s">
        <v>199</v>
      </c>
      <c r="C11" s="59">
        <v>111.29</v>
      </c>
      <c r="D11" s="57">
        <v>30206</v>
      </c>
      <c r="E11" s="58" t="s">
        <v>200</v>
      </c>
      <c r="F11" s="61">
        <v>8.9</v>
      </c>
      <c r="G11" s="57">
        <v>31003</v>
      </c>
      <c r="H11" s="58" t="s">
        <v>201</v>
      </c>
      <c r="I11" s="61">
        <v>4.2</v>
      </c>
    </row>
    <row r="12" spans="1:9" s="51" customFormat="1" ht="12" customHeight="1">
      <c r="A12" s="57">
        <v>30109</v>
      </c>
      <c r="B12" s="58" t="s">
        <v>202</v>
      </c>
      <c r="C12" s="60">
        <v>1.89</v>
      </c>
      <c r="D12" s="57">
        <v>30207</v>
      </c>
      <c r="E12" s="58" t="s">
        <v>203</v>
      </c>
      <c r="F12" s="61">
        <v>3.33</v>
      </c>
      <c r="G12" s="57">
        <v>31005</v>
      </c>
      <c r="H12" s="58" t="s">
        <v>204</v>
      </c>
      <c r="I12" s="58"/>
    </row>
    <row r="13" spans="1:9" s="51" customFormat="1" ht="12" customHeight="1">
      <c r="A13" s="57">
        <v>30110</v>
      </c>
      <c r="B13" s="58" t="s">
        <v>205</v>
      </c>
      <c r="C13" s="59">
        <v>52.8</v>
      </c>
      <c r="D13" s="57">
        <v>30208</v>
      </c>
      <c r="E13" s="58" t="s">
        <v>206</v>
      </c>
      <c r="F13" s="61"/>
      <c r="G13" s="57">
        <v>31006</v>
      </c>
      <c r="H13" s="58" t="s">
        <v>207</v>
      </c>
      <c r="I13" s="58"/>
    </row>
    <row r="14" spans="1:9" s="51" customFormat="1" ht="12" customHeight="1">
      <c r="A14" s="57">
        <v>30111</v>
      </c>
      <c r="B14" s="58" t="s">
        <v>208</v>
      </c>
      <c r="C14" s="59">
        <v>12.38</v>
      </c>
      <c r="D14" s="57">
        <v>30209</v>
      </c>
      <c r="E14" s="58" t="s">
        <v>209</v>
      </c>
      <c r="F14" s="61">
        <v>16.51</v>
      </c>
      <c r="G14" s="57">
        <v>31007</v>
      </c>
      <c r="H14" s="58" t="s">
        <v>210</v>
      </c>
      <c r="I14" s="58"/>
    </row>
    <row r="15" spans="1:9" s="51" customFormat="1" ht="12" customHeight="1">
      <c r="A15" s="57">
        <v>30112</v>
      </c>
      <c r="B15" s="58" t="s">
        <v>211</v>
      </c>
      <c r="C15" s="59">
        <v>8.61</v>
      </c>
      <c r="D15" s="57">
        <v>30211</v>
      </c>
      <c r="E15" s="58" t="s">
        <v>212</v>
      </c>
      <c r="F15" s="61">
        <v>8.39</v>
      </c>
      <c r="G15" s="57">
        <v>31008</v>
      </c>
      <c r="H15" s="58" t="s">
        <v>213</v>
      </c>
      <c r="I15" s="58"/>
    </row>
    <row r="16" spans="1:9" s="51" customFormat="1" ht="12" customHeight="1">
      <c r="A16" s="57">
        <v>30113</v>
      </c>
      <c r="B16" s="58" t="s">
        <v>214</v>
      </c>
      <c r="C16" s="60">
        <v>93.87</v>
      </c>
      <c r="D16" s="57">
        <v>30212</v>
      </c>
      <c r="E16" s="58" t="s">
        <v>215</v>
      </c>
      <c r="F16" s="61"/>
      <c r="G16" s="57">
        <v>31009</v>
      </c>
      <c r="H16" s="58" t="s">
        <v>216</v>
      </c>
      <c r="I16" s="58"/>
    </row>
    <row r="17" spans="1:9" s="51" customFormat="1" ht="12" customHeight="1">
      <c r="A17" s="57">
        <v>30114</v>
      </c>
      <c r="B17" s="58" t="s">
        <v>217</v>
      </c>
      <c r="C17" s="59">
        <v>3.72</v>
      </c>
      <c r="D17" s="57">
        <v>30213</v>
      </c>
      <c r="E17" s="58" t="s">
        <v>218</v>
      </c>
      <c r="F17" s="61">
        <v>5.93</v>
      </c>
      <c r="G17" s="57">
        <v>31010</v>
      </c>
      <c r="H17" s="58" t="s">
        <v>219</v>
      </c>
      <c r="I17" s="58"/>
    </row>
    <row r="18" spans="1:9" s="51" customFormat="1" ht="12" customHeight="1">
      <c r="A18" s="57">
        <v>30199</v>
      </c>
      <c r="B18" s="58" t="s">
        <v>220</v>
      </c>
      <c r="C18" s="60">
        <v>32.87</v>
      </c>
      <c r="D18" s="57">
        <v>30214</v>
      </c>
      <c r="E18" s="58" t="s">
        <v>221</v>
      </c>
      <c r="F18" s="61"/>
      <c r="G18" s="57">
        <v>31011</v>
      </c>
      <c r="H18" s="58" t="s">
        <v>222</v>
      </c>
      <c r="I18" s="58"/>
    </row>
    <row r="19" spans="1:9" s="51" customFormat="1" ht="12" customHeight="1">
      <c r="A19" s="57">
        <v>303</v>
      </c>
      <c r="B19" s="58" t="s">
        <v>223</v>
      </c>
      <c r="C19" s="59">
        <f>SUM(C20:C31)</f>
        <v>271.76000000000005</v>
      </c>
      <c r="D19" s="57">
        <v>30215</v>
      </c>
      <c r="E19" s="58" t="s">
        <v>224</v>
      </c>
      <c r="F19" s="61"/>
      <c r="G19" s="57">
        <v>31012</v>
      </c>
      <c r="H19" s="58" t="s">
        <v>225</v>
      </c>
      <c r="I19" s="58"/>
    </row>
    <row r="20" spans="1:9" s="51" customFormat="1" ht="12" customHeight="1">
      <c r="A20" s="57">
        <v>30301</v>
      </c>
      <c r="B20" s="58" t="s">
        <v>226</v>
      </c>
      <c r="C20" s="59"/>
      <c r="D20" s="57">
        <v>30216</v>
      </c>
      <c r="E20" s="58" t="s">
        <v>227</v>
      </c>
      <c r="F20" s="61">
        <v>11.94</v>
      </c>
      <c r="G20" s="57">
        <v>31013</v>
      </c>
      <c r="H20" s="58" t="s">
        <v>228</v>
      </c>
      <c r="I20" s="58"/>
    </row>
    <row r="21" spans="1:9" s="51" customFormat="1" ht="12" customHeight="1">
      <c r="A21" s="57">
        <v>30302</v>
      </c>
      <c r="B21" s="58" t="s">
        <v>229</v>
      </c>
      <c r="C21" s="59"/>
      <c r="D21" s="57">
        <v>30217</v>
      </c>
      <c r="E21" s="58" t="s">
        <v>230</v>
      </c>
      <c r="F21" s="61">
        <v>0.23</v>
      </c>
      <c r="G21" s="57">
        <v>31019</v>
      </c>
      <c r="H21" s="58" t="s">
        <v>231</v>
      </c>
      <c r="I21" s="58"/>
    </row>
    <row r="22" spans="1:9" s="51" customFormat="1" ht="12" customHeight="1">
      <c r="A22" s="57">
        <v>30303</v>
      </c>
      <c r="B22" s="58" t="s">
        <v>232</v>
      </c>
      <c r="C22" s="59"/>
      <c r="D22" s="57">
        <v>30218</v>
      </c>
      <c r="E22" s="58" t="s">
        <v>233</v>
      </c>
      <c r="F22" s="61">
        <v>129.47</v>
      </c>
      <c r="G22" s="57">
        <v>31021</v>
      </c>
      <c r="H22" s="58" t="s">
        <v>234</v>
      </c>
      <c r="I22" s="58"/>
    </row>
    <row r="23" spans="1:9" s="51" customFormat="1" ht="12" customHeight="1">
      <c r="A23" s="57">
        <v>30304</v>
      </c>
      <c r="B23" s="58" t="s">
        <v>235</v>
      </c>
      <c r="C23" s="60">
        <v>118.59</v>
      </c>
      <c r="D23" s="57">
        <v>30224</v>
      </c>
      <c r="E23" s="58" t="s">
        <v>236</v>
      </c>
      <c r="F23" s="61"/>
      <c r="G23" s="57">
        <v>31022</v>
      </c>
      <c r="H23" s="58" t="s">
        <v>237</v>
      </c>
      <c r="I23" s="58"/>
    </row>
    <row r="24" spans="1:9" s="51" customFormat="1" ht="12" customHeight="1">
      <c r="A24" s="57">
        <v>30305</v>
      </c>
      <c r="B24" s="58" t="s">
        <v>238</v>
      </c>
      <c r="C24" s="60">
        <v>127.77</v>
      </c>
      <c r="D24" s="57">
        <v>30225</v>
      </c>
      <c r="E24" s="58" t="s">
        <v>239</v>
      </c>
      <c r="F24" s="61">
        <v>1</v>
      </c>
      <c r="G24" s="57">
        <v>31099</v>
      </c>
      <c r="H24" s="58" t="s">
        <v>240</v>
      </c>
      <c r="I24" s="58"/>
    </row>
    <row r="25" spans="1:9" s="51" customFormat="1" ht="12" customHeight="1">
      <c r="A25" s="57">
        <v>30306</v>
      </c>
      <c r="B25" s="58" t="s">
        <v>241</v>
      </c>
      <c r="C25" s="59"/>
      <c r="D25" s="57">
        <v>30226</v>
      </c>
      <c r="E25" s="58" t="s">
        <v>242</v>
      </c>
      <c r="F25" s="61">
        <v>4.12</v>
      </c>
      <c r="G25" s="57">
        <v>399</v>
      </c>
      <c r="H25" s="58" t="s">
        <v>126</v>
      </c>
      <c r="I25" s="58"/>
    </row>
    <row r="26" spans="1:9" s="51" customFormat="1" ht="12" customHeight="1">
      <c r="A26" s="57">
        <v>30307</v>
      </c>
      <c r="B26" s="58" t="s">
        <v>243</v>
      </c>
      <c r="C26" s="59"/>
      <c r="D26" s="57">
        <v>30227</v>
      </c>
      <c r="E26" s="58" t="s">
        <v>244</v>
      </c>
      <c r="F26" s="61"/>
      <c r="G26" s="57">
        <v>39906</v>
      </c>
      <c r="H26" s="58" t="s">
        <v>245</v>
      </c>
      <c r="I26" s="58"/>
    </row>
    <row r="27" spans="1:9" s="51" customFormat="1" ht="12" customHeight="1">
      <c r="A27" s="57">
        <v>30308</v>
      </c>
      <c r="B27" s="58" t="s">
        <v>246</v>
      </c>
      <c r="C27" s="59"/>
      <c r="D27" s="57">
        <v>30228</v>
      </c>
      <c r="E27" s="58" t="s">
        <v>247</v>
      </c>
      <c r="F27" s="61">
        <v>36.07</v>
      </c>
      <c r="G27" s="57">
        <v>39907</v>
      </c>
      <c r="H27" s="58" t="s">
        <v>248</v>
      </c>
      <c r="I27" s="58"/>
    </row>
    <row r="28" spans="1:9" s="51" customFormat="1" ht="12" customHeight="1">
      <c r="A28" s="57">
        <v>30309</v>
      </c>
      <c r="B28" s="58" t="s">
        <v>249</v>
      </c>
      <c r="C28" s="60">
        <v>11.29</v>
      </c>
      <c r="D28" s="57">
        <v>30229</v>
      </c>
      <c r="E28" s="58" t="s">
        <v>250</v>
      </c>
      <c r="F28" s="61"/>
      <c r="G28" s="57">
        <v>39908</v>
      </c>
      <c r="H28" s="58" t="s">
        <v>251</v>
      </c>
      <c r="I28" s="58"/>
    </row>
    <row r="29" spans="1:9" s="51" customFormat="1" ht="12" customHeight="1">
      <c r="A29" s="57">
        <v>30310</v>
      </c>
      <c r="B29" s="58" t="s">
        <v>252</v>
      </c>
      <c r="C29" s="59"/>
      <c r="D29" s="57">
        <v>30231</v>
      </c>
      <c r="E29" s="58" t="s">
        <v>253</v>
      </c>
      <c r="F29" s="61"/>
      <c r="G29" s="57">
        <v>39999</v>
      </c>
      <c r="H29" s="58" t="s">
        <v>154</v>
      </c>
      <c r="I29" s="58"/>
    </row>
    <row r="30" spans="1:9" s="51" customFormat="1" ht="12" customHeight="1">
      <c r="A30" s="57">
        <v>30311</v>
      </c>
      <c r="B30" s="58" t="s">
        <v>254</v>
      </c>
      <c r="C30" s="59"/>
      <c r="D30" s="57">
        <v>30239</v>
      </c>
      <c r="E30" s="58" t="s">
        <v>255</v>
      </c>
      <c r="F30" s="61">
        <v>4.66</v>
      </c>
      <c r="G30" s="58"/>
      <c r="H30" s="58"/>
      <c r="I30" s="58"/>
    </row>
    <row r="31" spans="1:9" s="51" customFormat="1" ht="12" customHeight="1">
      <c r="A31" s="57">
        <v>30399</v>
      </c>
      <c r="B31" s="58" t="s">
        <v>256</v>
      </c>
      <c r="C31" s="60">
        <v>14.11</v>
      </c>
      <c r="D31" s="57">
        <v>30240</v>
      </c>
      <c r="E31" s="58" t="s">
        <v>257</v>
      </c>
      <c r="F31" s="61"/>
      <c r="G31" s="58"/>
      <c r="H31" s="58"/>
      <c r="I31" s="58"/>
    </row>
    <row r="32" spans="1:9" s="51" customFormat="1" ht="12" customHeight="1">
      <c r="A32" s="58"/>
      <c r="B32" s="58"/>
      <c r="C32" s="59"/>
      <c r="D32" s="57">
        <v>30299</v>
      </c>
      <c r="E32" s="58" t="s">
        <v>258</v>
      </c>
      <c r="F32" s="61">
        <v>90.33</v>
      </c>
      <c r="G32" s="58"/>
      <c r="H32" s="58"/>
      <c r="I32" s="58"/>
    </row>
    <row r="33" spans="1:13" s="51" customFormat="1" ht="12" customHeight="1">
      <c r="A33" s="62" t="s">
        <v>259</v>
      </c>
      <c r="B33" s="62"/>
      <c r="C33" s="63">
        <f>SUM(C5+C19)</f>
        <v>1492.21</v>
      </c>
      <c r="D33" s="62" t="s">
        <v>260</v>
      </c>
      <c r="E33" s="62"/>
      <c r="F33" s="62"/>
      <c r="G33" s="62"/>
      <c r="H33" s="62"/>
      <c r="I33" s="68">
        <f>SUM(F5+I8)</f>
        <v>352.78000000000003</v>
      </c>
      <c r="M33" s="67"/>
    </row>
    <row r="34" spans="1:9" ht="19.5" customHeight="1">
      <c r="A34" s="64" t="s">
        <v>261</v>
      </c>
      <c r="B34" s="64"/>
      <c r="C34" s="64"/>
      <c r="D34" s="64"/>
      <c r="E34" s="64"/>
      <c r="F34" s="64"/>
      <c r="G34" s="64"/>
      <c r="H34" s="64"/>
      <c r="I34" s="64"/>
    </row>
  </sheetData>
  <sheetProtection/>
  <mergeCells count="4">
    <mergeCell ref="A1:I1"/>
    <mergeCell ref="A33:B33"/>
    <mergeCell ref="D33:H33"/>
    <mergeCell ref="A34:I34"/>
  </mergeCells>
  <printOptions horizontalCentered="1"/>
  <pageMargins left="0.59" right="0.59" top="0.59" bottom="0.39" header="0.39" footer="0.39"/>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F8" sqref="F8"/>
    </sheetView>
  </sheetViews>
  <sheetFormatPr defaultColWidth="9.00390625" defaultRowHeight="14.25"/>
  <cols>
    <col min="1" max="12" width="10.125" style="1" customWidth="1"/>
    <col min="13" max="16384" width="9.00390625" style="1" customWidth="1"/>
  </cols>
  <sheetData>
    <row r="1" spans="1:12" s="36" customFormat="1" ht="30" customHeight="1">
      <c r="A1" s="2" t="s">
        <v>262</v>
      </c>
      <c r="B1" s="2"/>
      <c r="C1" s="2"/>
      <c r="D1" s="2"/>
      <c r="E1" s="2"/>
      <c r="F1" s="2"/>
      <c r="G1" s="2"/>
      <c r="H1" s="2"/>
      <c r="I1" s="2"/>
      <c r="J1" s="2"/>
      <c r="K1" s="2"/>
      <c r="L1" s="2"/>
    </row>
    <row r="2" s="4" customFormat="1" ht="10.5" customHeight="1">
      <c r="L2" s="5" t="s">
        <v>263</v>
      </c>
    </row>
    <row r="3" spans="1:12" s="4" customFormat="1" ht="15" customHeight="1">
      <c r="A3" s="6" t="s">
        <v>2</v>
      </c>
      <c r="B3" s="39"/>
      <c r="C3" s="39"/>
      <c r="D3" s="39"/>
      <c r="E3" s="39"/>
      <c r="F3" s="39"/>
      <c r="G3" s="39"/>
      <c r="H3" s="39"/>
      <c r="I3" s="39"/>
      <c r="J3" s="39"/>
      <c r="K3" s="39"/>
      <c r="L3" s="5" t="s">
        <v>3</v>
      </c>
    </row>
    <row r="4" spans="1:12" s="37" customFormat="1" ht="27.75" customHeight="1">
      <c r="A4" s="44" t="s">
        <v>264</v>
      </c>
      <c r="B4" s="44"/>
      <c r="C4" s="44"/>
      <c r="D4" s="44"/>
      <c r="E4" s="44"/>
      <c r="F4" s="44"/>
      <c r="G4" s="44" t="s">
        <v>8</v>
      </c>
      <c r="H4" s="44"/>
      <c r="I4" s="44"/>
      <c r="J4" s="44"/>
      <c r="K4" s="44"/>
      <c r="L4" s="44"/>
    </row>
    <row r="5" spans="1:12" s="37" customFormat="1" ht="30" customHeight="1">
      <c r="A5" s="44" t="s">
        <v>71</v>
      </c>
      <c r="B5" s="44" t="s">
        <v>265</v>
      </c>
      <c r="C5" s="44" t="s">
        <v>266</v>
      </c>
      <c r="D5" s="44"/>
      <c r="E5" s="44"/>
      <c r="F5" s="44" t="s">
        <v>267</v>
      </c>
      <c r="G5" s="44" t="s">
        <v>71</v>
      </c>
      <c r="H5" s="44" t="s">
        <v>265</v>
      </c>
      <c r="I5" s="44" t="s">
        <v>266</v>
      </c>
      <c r="J5" s="44"/>
      <c r="K5" s="44"/>
      <c r="L5" s="44" t="s">
        <v>267</v>
      </c>
    </row>
    <row r="6" spans="1:12" s="37" customFormat="1" ht="30" customHeight="1">
      <c r="A6" s="44"/>
      <c r="B6" s="44"/>
      <c r="C6" s="44" t="s">
        <v>175</v>
      </c>
      <c r="D6" s="44" t="s">
        <v>268</v>
      </c>
      <c r="E6" s="44" t="s">
        <v>269</v>
      </c>
      <c r="F6" s="44"/>
      <c r="G6" s="44"/>
      <c r="H6" s="44"/>
      <c r="I6" s="44" t="s">
        <v>175</v>
      </c>
      <c r="J6" s="44" t="s">
        <v>268</v>
      </c>
      <c r="K6" s="44" t="s">
        <v>269</v>
      </c>
      <c r="L6" s="44"/>
    </row>
    <row r="7" spans="1:12" s="37" customFormat="1" ht="27.75" customHeight="1">
      <c r="A7" s="45">
        <v>1</v>
      </c>
      <c r="B7" s="45">
        <v>2</v>
      </c>
      <c r="C7" s="45">
        <v>3</v>
      </c>
      <c r="D7" s="45">
        <v>4</v>
      </c>
      <c r="E7" s="45">
        <v>5</v>
      </c>
      <c r="F7" s="45">
        <v>6</v>
      </c>
      <c r="G7" s="45">
        <v>7</v>
      </c>
      <c r="H7" s="45">
        <v>8</v>
      </c>
      <c r="I7" s="45">
        <v>9</v>
      </c>
      <c r="J7" s="45">
        <v>10</v>
      </c>
      <c r="K7" s="45">
        <v>11</v>
      </c>
      <c r="L7" s="45">
        <v>12</v>
      </c>
    </row>
    <row r="8" spans="1:12" s="38" customFormat="1" ht="42.75" customHeight="1">
      <c r="A8" s="46">
        <v>4</v>
      </c>
      <c r="B8" s="46">
        <v>0</v>
      </c>
      <c r="C8" s="46">
        <v>0</v>
      </c>
      <c r="D8" s="46">
        <v>0</v>
      </c>
      <c r="E8" s="46">
        <v>0</v>
      </c>
      <c r="F8" s="46">
        <v>4</v>
      </c>
      <c r="G8" s="46">
        <v>0.23</v>
      </c>
      <c r="H8" s="46">
        <v>0</v>
      </c>
      <c r="I8" s="46">
        <v>0</v>
      </c>
      <c r="J8" s="46">
        <v>0</v>
      </c>
      <c r="K8" s="46">
        <v>0</v>
      </c>
      <c r="L8" s="46">
        <v>0.23</v>
      </c>
    </row>
    <row r="9" spans="1:12" ht="45" customHeight="1">
      <c r="A9" s="47" t="s">
        <v>270</v>
      </c>
      <c r="B9" s="48"/>
      <c r="C9" s="48"/>
      <c r="D9" s="48"/>
      <c r="E9" s="48"/>
      <c r="F9" s="48"/>
      <c r="G9" s="48"/>
      <c r="H9" s="48"/>
      <c r="I9" s="48"/>
      <c r="J9" s="48"/>
      <c r="K9" s="48"/>
      <c r="L9" s="48"/>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2"/>
  <sheetViews>
    <sheetView workbookViewId="0" topLeftCell="A7">
      <selection activeCell="E20" sqref="E20"/>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6" customFormat="1" ht="30" customHeight="1">
      <c r="A1" s="2" t="s">
        <v>271</v>
      </c>
      <c r="B1" s="2"/>
      <c r="C1" s="2"/>
      <c r="D1" s="2"/>
      <c r="E1" s="2"/>
      <c r="F1" s="2"/>
      <c r="G1" s="2"/>
      <c r="H1" s="2"/>
      <c r="I1" s="2"/>
    </row>
    <row r="2" spans="1:9" s="4" customFormat="1" ht="10.5" customHeight="1">
      <c r="A2" s="3"/>
      <c r="B2" s="3"/>
      <c r="C2" s="3"/>
      <c r="I2" s="5" t="s">
        <v>272</v>
      </c>
    </row>
    <row r="3" spans="1:9" s="4" customFormat="1" ht="15" customHeight="1">
      <c r="A3" s="6" t="s">
        <v>2</v>
      </c>
      <c r="B3" s="3"/>
      <c r="C3" s="3"/>
      <c r="D3" s="39"/>
      <c r="E3" s="39"/>
      <c r="F3" s="39"/>
      <c r="G3" s="39"/>
      <c r="H3" s="39"/>
      <c r="I3" s="5" t="s">
        <v>3</v>
      </c>
    </row>
    <row r="4" spans="1:9" s="37" customFormat="1" ht="20.25" customHeight="1">
      <c r="A4" s="14" t="s">
        <v>173</v>
      </c>
      <c r="B4" s="14"/>
      <c r="C4" s="14"/>
      <c r="D4" s="40" t="s">
        <v>273</v>
      </c>
      <c r="E4" s="40" t="s">
        <v>274</v>
      </c>
      <c r="F4" s="40" t="s">
        <v>174</v>
      </c>
      <c r="G4" s="40"/>
      <c r="H4" s="40"/>
      <c r="I4" s="40" t="s">
        <v>275</v>
      </c>
    </row>
    <row r="5" spans="1:9" s="37" customFormat="1" ht="27" customHeight="1">
      <c r="A5" s="14" t="s">
        <v>68</v>
      </c>
      <c r="B5" s="14"/>
      <c r="C5" s="14" t="s">
        <v>69</v>
      </c>
      <c r="D5" s="40"/>
      <c r="E5" s="40"/>
      <c r="F5" s="40" t="s">
        <v>175</v>
      </c>
      <c r="G5" s="40" t="s">
        <v>176</v>
      </c>
      <c r="H5" s="40" t="s">
        <v>133</v>
      </c>
      <c r="I5" s="40"/>
    </row>
    <row r="6" spans="1:9" s="37" customFormat="1" ht="18" customHeight="1">
      <c r="A6" s="14"/>
      <c r="B6" s="14"/>
      <c r="C6" s="14"/>
      <c r="D6" s="40"/>
      <c r="E6" s="40"/>
      <c r="F6" s="40"/>
      <c r="G6" s="40"/>
      <c r="H6" s="40"/>
      <c r="I6" s="40"/>
    </row>
    <row r="7" spans="1:9" s="37" customFormat="1" ht="22.5" customHeight="1">
      <c r="A7" s="14"/>
      <c r="B7" s="14"/>
      <c r="C7" s="14"/>
      <c r="D7" s="40"/>
      <c r="E7" s="40"/>
      <c r="F7" s="40"/>
      <c r="G7" s="40"/>
      <c r="H7" s="40"/>
      <c r="I7" s="40"/>
    </row>
    <row r="8" spans="1:9" s="37" customFormat="1" ht="22.5" customHeight="1">
      <c r="A8" s="14" t="s">
        <v>70</v>
      </c>
      <c r="B8" s="14"/>
      <c r="C8" s="14"/>
      <c r="D8" s="14">
        <v>1</v>
      </c>
      <c r="E8" s="14">
        <v>2</v>
      </c>
      <c r="F8" s="14">
        <v>3</v>
      </c>
      <c r="G8" s="14">
        <v>4</v>
      </c>
      <c r="H8" s="14">
        <v>5</v>
      </c>
      <c r="I8" s="14">
        <v>6</v>
      </c>
    </row>
    <row r="9" spans="1:9" s="37" customFormat="1" ht="22.5" customHeight="1">
      <c r="A9" s="14" t="s">
        <v>71</v>
      </c>
      <c r="B9" s="14"/>
      <c r="C9" s="14"/>
      <c r="D9" s="26"/>
      <c r="E9" s="26"/>
      <c r="F9" s="26"/>
      <c r="G9" s="26"/>
      <c r="H9" s="26"/>
      <c r="I9" s="26"/>
    </row>
    <row r="10" spans="1:9" s="38" customFormat="1" ht="22.5" customHeight="1">
      <c r="A10" s="14"/>
      <c r="B10" s="14"/>
      <c r="C10" s="27"/>
      <c r="D10" s="28"/>
      <c r="E10" s="28"/>
      <c r="F10" s="28"/>
      <c r="G10" s="29"/>
      <c r="H10" s="29"/>
      <c r="I10" s="28"/>
    </row>
    <row r="11" spans="1:9" s="38" customFormat="1" ht="22.5" customHeight="1">
      <c r="A11" s="14"/>
      <c r="B11" s="14"/>
      <c r="C11" s="30"/>
      <c r="D11" s="28"/>
      <c r="E11" s="28"/>
      <c r="F11" s="28"/>
      <c r="G11" s="28"/>
      <c r="H11" s="28"/>
      <c r="I11" s="28"/>
    </row>
    <row r="12" spans="1:9" s="38" customFormat="1" ht="22.5" customHeight="1">
      <c r="A12" s="14"/>
      <c r="B12" s="14"/>
      <c r="C12" s="27"/>
      <c r="D12" s="28"/>
      <c r="E12" s="28"/>
      <c r="F12" s="28"/>
      <c r="G12" s="28"/>
      <c r="H12" s="28"/>
      <c r="I12" s="28"/>
    </row>
    <row r="13" spans="1:9" s="38" customFormat="1" ht="22.5" customHeight="1">
      <c r="A13" s="14"/>
      <c r="B13" s="14"/>
      <c r="C13" s="30"/>
      <c r="D13" s="28"/>
      <c r="E13" s="28"/>
      <c r="F13" s="28"/>
      <c r="G13" s="28"/>
      <c r="H13" s="28"/>
      <c r="I13" s="28"/>
    </row>
    <row r="14" spans="1:9" s="38" customFormat="1" ht="22.5" customHeight="1">
      <c r="A14" s="14"/>
      <c r="B14" s="14"/>
      <c r="C14" s="30"/>
      <c r="D14" s="28"/>
      <c r="E14" s="28"/>
      <c r="F14" s="28"/>
      <c r="G14" s="28"/>
      <c r="H14" s="28"/>
      <c r="I14" s="28"/>
    </row>
    <row r="15" spans="1:9" s="38" customFormat="1" ht="22.5" customHeight="1">
      <c r="A15" s="31"/>
      <c r="B15" s="31"/>
      <c r="C15" s="30"/>
      <c r="D15" s="28"/>
      <c r="E15" s="28"/>
      <c r="F15" s="28"/>
      <c r="G15" s="28"/>
      <c r="H15" s="28"/>
      <c r="I15" s="28"/>
    </row>
    <row r="16" spans="1:9" s="38" customFormat="1" ht="27" customHeight="1">
      <c r="A16" s="32" t="s">
        <v>276</v>
      </c>
      <c r="B16" s="33"/>
      <c r="C16" s="33"/>
      <c r="D16" s="33"/>
      <c r="E16" s="33"/>
      <c r="F16" s="33"/>
      <c r="G16" s="33"/>
      <c r="H16" s="33"/>
      <c r="I16" s="34"/>
    </row>
    <row r="17" spans="1:9" ht="32.25" customHeight="1">
      <c r="A17" s="41" t="s">
        <v>277</v>
      </c>
      <c r="B17" s="41"/>
      <c r="C17" s="41"/>
      <c r="D17" s="41"/>
      <c r="E17" s="41"/>
      <c r="F17" s="41"/>
      <c r="G17" s="41"/>
      <c r="H17" s="41"/>
      <c r="I17" s="41"/>
    </row>
    <row r="18" spans="1:9" ht="15">
      <c r="A18" s="42"/>
      <c r="B18" s="42"/>
      <c r="C18" s="42"/>
      <c r="D18" s="42"/>
      <c r="E18" s="42"/>
      <c r="F18" s="42"/>
      <c r="G18" s="42"/>
      <c r="H18" s="42"/>
      <c r="I18" s="42"/>
    </row>
    <row r="19" ht="15">
      <c r="A19" s="43"/>
    </row>
    <row r="20" ht="15">
      <c r="A20" s="43"/>
    </row>
    <row r="21" ht="15">
      <c r="A21" s="43"/>
    </row>
    <row r="22" spans="1:9" ht="15">
      <c r="A22" s="42"/>
      <c r="B22" s="42"/>
      <c r="C22" s="42"/>
      <c r="D22" s="42"/>
      <c r="E22" s="42"/>
      <c r="F22" s="42"/>
      <c r="G22" s="42"/>
      <c r="H22" s="42"/>
      <c r="I22" s="42"/>
    </row>
  </sheetData>
  <sheetProtection/>
  <mergeCells count="23">
    <mergeCell ref="A1:I1"/>
    <mergeCell ref="A4:C4"/>
    <mergeCell ref="F4:H4"/>
    <mergeCell ref="A8:C8"/>
    <mergeCell ref="A9:C9"/>
    <mergeCell ref="A10:B10"/>
    <mergeCell ref="A11:B11"/>
    <mergeCell ref="A12:B12"/>
    <mergeCell ref="A13:B13"/>
    <mergeCell ref="A14:B14"/>
    <mergeCell ref="A15:B15"/>
    <mergeCell ref="A16:I16"/>
    <mergeCell ref="A17:I17"/>
    <mergeCell ref="A18:I18"/>
    <mergeCell ref="A22:I22"/>
    <mergeCell ref="C5:C7"/>
    <mergeCell ref="D4:D7"/>
    <mergeCell ref="E4:E7"/>
    <mergeCell ref="F5:F7"/>
    <mergeCell ref="G5:G7"/>
    <mergeCell ref="H5:H7"/>
    <mergeCell ref="I4:I7"/>
    <mergeCell ref="A5:B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7"/>
  <sheetViews>
    <sheetView workbookViewId="0" topLeftCell="A4">
      <selection activeCell="C20" sqref="C20"/>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278</v>
      </c>
      <c r="B1" s="2"/>
      <c r="C1" s="2"/>
      <c r="D1" s="2"/>
      <c r="E1" s="2"/>
      <c r="F1" s="2"/>
    </row>
    <row r="2" spans="1:6" ht="15">
      <c r="A2" s="3"/>
      <c r="B2" s="3"/>
      <c r="C2" s="3"/>
      <c r="D2" s="4"/>
      <c r="E2" s="4"/>
      <c r="F2" s="5" t="s">
        <v>279</v>
      </c>
    </row>
    <row r="3" spans="1:6" ht="15.75">
      <c r="A3" s="6" t="s">
        <v>2</v>
      </c>
      <c r="B3" s="3"/>
      <c r="C3" s="3"/>
      <c r="D3" s="7"/>
      <c r="E3" s="7"/>
      <c r="F3" s="5" t="s">
        <v>3</v>
      </c>
    </row>
    <row r="4" spans="1:6" ht="19.5" customHeight="1">
      <c r="A4" s="8" t="s">
        <v>173</v>
      </c>
      <c r="B4" s="9"/>
      <c r="C4" s="9"/>
      <c r="D4" s="10" t="s">
        <v>174</v>
      </c>
      <c r="E4" s="11"/>
      <c r="F4" s="12"/>
    </row>
    <row r="5" spans="1:6" ht="19.5" customHeight="1">
      <c r="A5" s="13" t="s">
        <v>68</v>
      </c>
      <c r="B5" s="14"/>
      <c r="C5" s="14" t="s">
        <v>69</v>
      </c>
      <c r="D5" s="15" t="s">
        <v>71</v>
      </c>
      <c r="E5" s="15" t="s">
        <v>176</v>
      </c>
      <c r="F5" s="16" t="s">
        <v>133</v>
      </c>
    </row>
    <row r="6" spans="1:6" ht="19.5" customHeight="1">
      <c r="A6" s="13"/>
      <c r="B6" s="14"/>
      <c r="C6" s="14"/>
      <c r="D6" s="15"/>
      <c r="E6" s="15"/>
      <c r="F6" s="17"/>
    </row>
    <row r="7" spans="1:6" ht="19.5" customHeight="1">
      <c r="A7" s="13"/>
      <c r="B7" s="14"/>
      <c r="C7" s="14"/>
      <c r="D7" s="18"/>
      <c r="E7" s="18"/>
      <c r="F7" s="19"/>
    </row>
    <row r="8" spans="1:6" ht="19.5" customHeight="1">
      <c r="A8" s="20" t="s">
        <v>70</v>
      </c>
      <c r="B8" s="21"/>
      <c r="C8" s="22"/>
      <c r="D8" s="14">
        <v>1</v>
      </c>
      <c r="E8" s="14">
        <v>2</v>
      </c>
      <c r="F8" s="14">
        <v>3</v>
      </c>
    </row>
    <row r="9" spans="1:6" ht="19.5" customHeight="1">
      <c r="A9" s="23" t="s">
        <v>71</v>
      </c>
      <c r="B9" s="24"/>
      <c r="C9" s="25"/>
      <c r="D9" s="26"/>
      <c r="E9" s="26"/>
      <c r="F9" s="26"/>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1"/>
      <c r="C15" s="30"/>
      <c r="D15" s="28"/>
      <c r="E15" s="28"/>
      <c r="F15" s="28"/>
    </row>
    <row r="16" spans="1:6" ht="27.75" customHeight="1">
      <c r="A16" s="32" t="s">
        <v>280</v>
      </c>
      <c r="B16" s="33"/>
      <c r="C16" s="33"/>
      <c r="D16" s="33"/>
      <c r="E16" s="33"/>
      <c r="F16" s="34"/>
    </row>
    <row r="17" spans="1:6" ht="30" customHeight="1">
      <c r="A17" s="35" t="s">
        <v>281</v>
      </c>
      <c r="B17" s="35"/>
      <c r="C17" s="35"/>
      <c r="D17" s="35"/>
      <c r="E17" s="35"/>
      <c r="F17" s="35"/>
    </row>
  </sheetData>
  <sheetProtection/>
  <mergeCells count="18">
    <mergeCell ref="A1:F1"/>
    <mergeCell ref="A4:C4"/>
    <mergeCell ref="D4:F4"/>
    <mergeCell ref="A8:C8"/>
    <mergeCell ref="A9:C9"/>
    <mergeCell ref="A10:B10"/>
    <mergeCell ref="A11:B11"/>
    <mergeCell ref="A12:B12"/>
    <mergeCell ref="A13:B13"/>
    <mergeCell ref="A14:B14"/>
    <mergeCell ref="A15:B15"/>
    <mergeCell ref="A16:F16"/>
    <mergeCell ref="A17:F17"/>
    <mergeCell ref="C5:C7"/>
    <mergeCell ref="D5:D7"/>
    <mergeCell ref="E5:E7"/>
    <mergeCell ref="F5:F7"/>
    <mergeCell ref="A5:B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shmilyฅ( ̳• ·̫ • ̳) ～</cp:lastModifiedBy>
  <cp:lastPrinted>2019-06-24T08:09:14Z</cp:lastPrinted>
  <dcterms:created xsi:type="dcterms:W3CDTF">2012-01-03T04:36:18Z</dcterms:created>
  <dcterms:modified xsi:type="dcterms:W3CDTF">2023-09-15T08:06:00Z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D2167B262F1F46C2AC008EA66682AB50_13</vt:lpwstr>
  </property>
</Properties>
</file>