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6" activeTab="8"/>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<sst xmlns="http://schemas.openxmlformats.org/spreadsheetml/2006/main" count="1484" uniqueCount="468">
  <si>
    <t>收入支出决算总表</t>
  </si>
  <si>
    <t>公开01表</t>
  </si>
  <si>
    <t>单位名称：岳阳县水利局(本级）</t>
  </si>
  <si>
    <t>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</si>
  <si>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</si>
  <si>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</si>
  <si>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</si>
  <si>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</si>
  <si>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</si>
  <si>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</si>
  <si>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</si>
  <si>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</si>
  <si>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</si>
  <si>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</si>
  <si>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</si>
  <si>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</si>
  <si>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</si>
  <si>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</si>
  <si>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</si>
  <si>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</si>
  <si>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</si>
  <si>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</si>
  <si>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</si>
  <si>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</si>
  <si>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</si>
  <si>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</si>
  <si>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</si>
  <si>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</si>
  <si>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</si>
  <si>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</si>
  <si>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</si>
  <si>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</si>
  <si>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</si>
  <si>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</si>
  <si>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</si>
  <si>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</si>
  <si>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</si>
  <si>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</si>
  <si>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</si>
  <si>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</si>
  <si>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</si>
  <si>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</si>
  <si>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</si>
  <si>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</si>
  <si>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</si>
  <si>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</si>
  <si>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</si>
  <si>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</si>
  <si>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</si>
  <si>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</si>
  <si>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</si>
  <si>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</si>
  <si>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</si>
  <si>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</si>
  <si>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</si>
  <si>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</si>
  <si>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</si>
  <si>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</si>
  <si>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</si>
  <si>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</si>
  <si>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</si>
  <si>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</si>
  <si>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</si>
  <si>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</si>
  <si>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</si>
  <si>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</si>
  <si>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</si>
  <si>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</si>
  <si>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</si>
  <si>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</si>
  <si>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</si>
  <si>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</si>
  <si>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</si>
  <si>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</si>
  <si>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</si>
  <si>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</si>
  <si>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</si>
  <si>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</si>
  <si>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</si>
  <si>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</si>
  <si>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</si>
  <si>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</si>
  <si>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</si>
  <si>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</si>
  <si>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</si>
  <si>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</si>
  <si>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</si>
  <si>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</si>
  <si>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</si>
  <si>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</si>
  <si>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</si>
  <si>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</si>
  <si>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</si>
  <si>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</si>
  <si>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</si>
  <si>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</si>
  <si>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</si>
  <si>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</si>
  <si>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</si>
  <si>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</si>
  <si>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</si>
  <si>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</si>
  <si>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</si>
  <si>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</si>
  <si>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</si>
  <si>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</si>
  <si>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</si>
  <si>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</si>
  <si>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</si>
  <si>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</si>
  <si>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</si>
  <si>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</si>
  <si>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</si>
  <si>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</si>
  <si>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</si>
  <si>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</si>
  <si>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</si>
  <si>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</si>
  <si>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</si>
  <si>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部门：岳阳县水利局(本级）</t>
  </si>
  <si>
    <t>科目编码</t>
  </si>
  <si>
    <t>科目名称</t>
  </si>
  <si>
    <t>财政拨款收入</t>
  </si>
  <si>
    <t>上级补助收入</t>
  </si>
  <si>
    <t>事业收入</t>
  </si>
  <si>
    <t>经营收入</t>
  </si>
  <si>
    <t>附属单位上缴收入</t>
  </si>
  <si>
    <t>其他收入</t>
  </si>
  <si>
    <t>类</t>
  </si>
  <si>
    <t>款</t>
  </si>
  <si>
    <t>项</t>
  </si>
  <si>
    <t>合计</t>
  </si>
  <si>
    <t>201</t>
  </si>
  <si>
    <t>一般公共服务支出</t>
  </si>
  <si>
    <t>20103</t>
  </si>
  <si>
    <t>政府办公厅（室）及相关机构事务</t>
  </si>
  <si>
    <t>2010399</t>
  </si>
  <si>
    <t xml:space="preserve">  其他政府办公厅（室）及相关机构事务支出</t>
  </si>
  <si>
    <t>发展与改革事务</t>
  </si>
  <si>
    <t xml:space="preserve">  其他发展与改革事务支出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</si>
  <si>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</si>
  <si>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</si>
  <si>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</si>
  <si>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</si>
  <si>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</si>
  <si>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</si>
  <si>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</si>
  <si>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</si>
  <si>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20808</t>
  </si>
  <si>
    <t>抚恤</t>
  </si>
  <si>
    <t>2080801</t>
  </si>
  <si>
    <t xml:space="preserve">  死亡抚恤</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</si>
  <si>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</si>
  <si>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</si>
  <si>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</si>
  <si>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</si>
  <si>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</si>
  <si>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</si>
  <si>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</si>
  <si>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</si>
  <si>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</si>
  <si>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</si>
  <si>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211</t>
  </si>
  <si>
    <t>节能环保支出</t>
  </si>
  <si>
    <t>21103</t>
  </si>
  <si>
    <t>污染防治</t>
  </si>
  <si>
    <t>2110302</t>
  </si>
  <si>
    <t xml:space="preserve">  水体</t>
  </si>
  <si>
    <t>21104</t>
  </si>
  <si>
    <t>自然生态保护</t>
  </si>
  <si>
    <t>2110402</t>
  </si>
  <si>
    <t xml:space="preserve">  农村环境保护</t>
  </si>
  <si>
    <t>212</t>
  </si>
  <si>
    <t>城乡社区支出</t>
  </si>
  <si>
    <t>21208</t>
  </si>
  <si>
    <t>国有土地使用权出让收入安排的支出</t>
  </si>
  <si>
    <t>2120899</t>
  </si>
  <si>
    <t xml:space="preserve">  其他国有土地使用权出让收入安排的支出</t>
  </si>
  <si>
    <t>农林水支出</t>
  </si>
  <si>
    <t>21303</t>
  </si>
  <si>
    <t>水利</t>
  </si>
  <si>
    <t>2130301</t>
  </si>
  <si>
    <t xml:space="preserve">  行政运行</t>
  </si>
  <si>
    <t>水利行业业务管理</t>
  </si>
  <si>
    <t>2130305</t>
  </si>
  <si>
    <t xml:space="preserve">  水利工程建设</t>
  </si>
  <si>
    <t>2130306</t>
  </si>
  <si>
    <t xml:space="preserve">  水利工程运行与维护</t>
  </si>
  <si>
    <t xml:space="preserve">  水土保持</t>
  </si>
  <si>
    <t xml:space="preserve">  水资源节约管理与保护</t>
  </si>
  <si>
    <t>2130314</t>
  </si>
  <si>
    <t xml:space="preserve">  防汛</t>
  </si>
  <si>
    <t>2130315</t>
  </si>
  <si>
    <t xml:space="preserve">  抗旱</t>
  </si>
  <si>
    <t>2130316</t>
  </si>
  <si>
    <t xml:space="preserve">  农村水利</t>
  </si>
  <si>
    <t>2130319</t>
  </si>
  <si>
    <t xml:space="preserve">  江河湖库水系综合整治</t>
  </si>
  <si>
    <t xml:space="preserve"> 农村供水</t>
  </si>
  <si>
    <t>2130399</t>
  </si>
  <si>
    <t xml:space="preserve">  其他水利支出</t>
  </si>
  <si>
    <t>21305</t>
  </si>
  <si>
    <t>巩固脱贫衔接乡村振兴</t>
  </si>
  <si>
    <t>2130504</t>
  </si>
  <si>
    <t xml:space="preserve">  农村基础设施建设</t>
  </si>
  <si>
    <t>21399</t>
  </si>
  <si>
    <t>其他农林水支出</t>
  </si>
  <si>
    <t>2139999</t>
  </si>
  <si>
    <t xml:space="preserve">  其他农林水支出</t>
  </si>
  <si>
    <t>220</t>
  </si>
  <si>
    <t>自然资源海洋气象等支出</t>
  </si>
  <si>
    <t>22001</t>
  </si>
  <si>
    <t>自然资源事务</t>
  </si>
  <si>
    <t>2200199</t>
  </si>
  <si>
    <t xml:space="preserve">  其他自然资源事务支出</t>
  </si>
  <si>
    <t>221</t>
  </si>
  <si>
    <t>住房保障支出</t>
  </si>
  <si>
    <t>22102</t>
  </si>
  <si>
    <t>住房改革支出</t>
  </si>
  <si>
    <t>2210201</t>
  </si>
  <si>
    <t xml:space="preserve">  住房公积金</t>
  </si>
  <si>
    <t>229</t>
  </si>
  <si>
    <t>其他支出</t>
  </si>
  <si>
    <t>22904</t>
  </si>
  <si>
    <t>其他政府性基金及对应专项债务收入安排的支出</t>
  </si>
  <si>
    <t>2290402</t>
  </si>
  <si>
    <t xml:space="preserve">  其他地方自行试点项目收益专项债券收入安排的支出</t>
  </si>
  <si>
    <t>22999</t>
  </si>
  <si>
    <t>2299999</t>
  </si>
  <si>
    <t xml:space="preserve">  其他支出</t>
  </si>
  <si>
    <t>注：本表反映部门本年度取得的各项收入情况。本表金额转换为万元时，因四舍五入可能存在尾差。</t>
  </si>
  <si>
    <t>支出决算表</t>
  </si>
  <si>
    <t>公开03表</t>
  </si>
  <si>
    <t>功能分类科目编码</t>
  </si>
  <si>
    <t>基本支出</t>
  </si>
  <si>
    <t>项目支出</t>
  </si>
  <si>
    <t>上缴上级支出</t>
  </si>
  <si>
    <t>经营支出</t>
  </si>
  <si>
    <t>对附属单位补助支出</t>
  </si>
  <si>
    <t>213</t>
  </si>
  <si>
    <t>注：本表反映部门本年度各项支出情况。本表金额转换为万元时，因四舍五入可能存在尾差。</t>
  </si>
  <si>
    <t>财政拨款收入支出决算总表</t>
  </si>
  <si>
    <t>公开04表</t>
  </si>
  <si>
    <t>部门：</t>
  </si>
  <si>
    <t>金额单位：万元</t>
  </si>
  <si>
    <t>收     入</t>
  </si>
  <si>
    <t>支     出</t>
  </si>
  <si>
    <t>一般公共预算财政拨款</t>
  </si>
  <si>
    <t>政府性基金预算财政拨款</t>
  </si>
  <si>
    <t>国有资本经营预算财政拨款</t>
  </si>
  <si>
    <t>小计</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</si>
  <si>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</si>
  <si>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</si>
  <si>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</si>
  <si>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</si>
  <si>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</si>
  <si>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</si>
  <si>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</si>
  <si>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</si>
  <si>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</si>
  <si>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</si>
  <si>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</si>
  <si>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</si>
  <si>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</si>
  <si>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</si>
  <si>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</si>
  <si>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</si>
  <si>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20104</t>
  </si>
  <si>
    <t>2010499</t>
  </si>
  <si>
    <t>2130304</t>
  </si>
  <si>
    <t xml:space="preserve">  水利行业业务管理</t>
  </si>
  <si>
    <t>2130310</t>
  </si>
  <si>
    <t>2130311</t>
  </si>
  <si>
    <t>2130335</t>
  </si>
  <si>
    <t xml:space="preserve">  农村供水</t>
  </si>
  <si>
    <t>巩固脱贫攻坚成果衔接乡村振兴</t>
  </si>
  <si>
    <t>注：本表反映部门本年度一般公共预算财政拨款支出情况。本表金额转换为万元时，因四舍五入可能存在尾差。</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</si>
  <si>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</si>
  <si>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</si>
  <si>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</si>
  <si>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</si>
  <si>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</si>
  <si>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</si>
  <si>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</si>
  <si>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</si>
  <si>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</si>
  <si>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</si>
  <si>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</si>
  <si>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</si>
  <si>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</si>
  <si>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</si>
  <si>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</si>
  <si>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</si>
  <si>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</si>
  <si>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</si>
  <si>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</si>
  <si>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</si>
  <si>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</si>
  <si>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</si>
  <si>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</si>
  <si>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</si>
  <si>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</si>
  <si>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</si>
  <si>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</si>
  <si>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</si>
  <si>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</si>
  <si>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</si>
  <si>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</si>
  <si>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</si>
  <si>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</si>
  <si>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</si>
  <si>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</si>
  <si>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</si>
  <si>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</si>
  <si>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</si>
  <si>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</si>
  <si>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</si>
  <si>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</si>
  <si>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</si>
  <si>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</si>
  <si>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</si>
  <si>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</si>
  <si>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</si>
  <si>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</si>
  <si>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</si>
  <si>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</si>
  <si>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</si>
  <si>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</si>
  <si>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</si>
  <si>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</si>
  <si>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</si>
  <si>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</si>
  <si>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</si>
  <si>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</si>
  <si>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</si>
  <si>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</si>
  <si>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</si>
  <si>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</si>
  <si>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</si>
  <si>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</si>
  <si>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</si>
  <si>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</si>
  <si>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</si>
  <si>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</si>
  <si>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</si>
  <si>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</si>
  <si>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</si>
  <si>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</si>
  <si>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</si>
  <si>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</si>
  <si>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</si>
  <si>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</si>
  <si>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</si>
  <si>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</si>
  <si>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</si>
  <si>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</si>
  <si>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</si>
  <si>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</si>
  <si>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</si>
  <si>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</si>
  <si>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</si>
  <si>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</si>
  <si>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</si>
  <si>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</si>
  <si>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</si>
  <si>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</si>
  <si>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</si>
  <si>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</si>
  <si>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</si>
  <si>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</si>
  <si>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</si>
  <si>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</si>
  <si>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</si>
  <si>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</si>
  <si>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</si>
  <si>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</si>
  <si>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</si>
  <si>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</si>
  <si>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</si>
  <si>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</si>
  <si>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</si>
  <si>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</si>
  <si>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</si>
  <si>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</si>
  <si>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</si>
  <si>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</si>
  <si>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</si>
  <si>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</si>
  <si>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</si>
  <si>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</si>
  <si>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</si>
  <si>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</si>
  <si>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</si>
  <si>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</si>
  <si>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</si>
  <si>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</si>
  <si>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</si>
  <si>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</si>
  <si>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</si>
  <si>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</si>
  <si>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</si>
  <si>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</si>
  <si>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</si>
  <si>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</si>
  <si>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</si>
  <si>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</si>
  <si>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</si>
  <si>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</si>
  <si>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</si>
  <si>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</si>
  <si>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</si>
  <si>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</si>
  <si>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</si>
  <si>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</si>
  <si>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</si>
  <si>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</si>
  <si>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</si>
  <si>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</si>
  <si>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</si>
  <si>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</si>
  <si>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</si>
  <si>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</si>
  <si>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</si>
  <si>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</si>
  <si>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</si>
  <si>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</si>
  <si>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</si>
  <si>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</si>
  <si>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</si>
  <si>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</si>
  <si>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</si>
  <si>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</si>
  <si>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</si>
  <si>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</si>
  <si>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</si>
  <si>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</si>
  <si>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</si>
  <si>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</si>
  <si>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</si>
  <si>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</si>
  <si>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</si>
  <si>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</si>
  <si>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</si>
  <si>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</si>
  <si>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</si>
  <si>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</si>
  <si>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</si>
  <si>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</si>
  <si>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</si>
  <si>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</si>
  <si>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</si>
  <si>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</si>
  <si>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</si>
  <si>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 7.%d —</t>
  </si>
  <si>
    <t>国有资本经营预算财政拨款支出决算表</t>
  </si>
  <si>
    <t>公开08表</t>
  </si>
  <si>
    <t>注：本表反映部门本年度国有资本经营预算财政拨款收入、支出及结转和结余情况。本单位本年度无国有资本经营预算财政拨款。</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</si>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</sst>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_);_(\$* \(#,##0\);_(\$* &quot;-&quot;_);_(@_)"/>
    <numFmt numFmtId="177" formatCode="_(\$* #,##0.00_);_(\$* \(#,##0.00\);_(\$* &quot;-&quot;??_);_(@_)"/>
    <numFmt numFmtId="178" formatCode="_(* #,##0.00_);_(* \(#,##0.00\);_(* &quot;-&quot;??_);_(@_)"/>
    <numFmt numFmtId="179" formatCode="#,##0.00_ "/>
  </numFmts>
  <fonts count="33">
    <font>
      <sz val="10"/>
      <color indexed="8"/>
      <name val="Arial"/>
      <charset val="0"/>
    </font>
    <font>
      <sz val="15"/>
      <color indexed="8"/>
      <name val="宋体"/>
      <charset val="134"/>
    </font>
    <font>
      <sz val="10"/>
      <color indexed="8"/>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sz val="11"/>
      <name val="宋体"/>
      <charset val="134"/>
    </font>
    <font>
      <sz val="15"/>
      <color rgb="FF000000"/>
      <name val="宋体"/>
      <charset val="134"/>
    </font>
    <font>
      <sz val="11"/>
      <color indexed="8"/>
      <name val="宋体"/>
      <charset val="0"/>
    </font>
    <font>
      <sz val="11"/>
      <color indexed="8"/>
      <name val="Arial"/>
      <charset val="0"/>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宋体"/>
      <charset val="134"/>
    </font>
  </fonts>
  <fills count="36">
    <fill>
      <patternFill patternType="none"/>
    </fill>
    <fill>
      <patternFill patternType="gray125"/>
    </fill>
    <fill>
      <patternFill patternType="solid">
        <fgColor indexed="22"/>
        <bgColor indexed="9"/>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auto="1"/>
      </left>
      <right style="thin">
        <color auto="1"/>
      </right>
      <top style="thin">
        <color auto="1"/>
      </top>
      <bottom/>
      <diagonal/>
    </border>
    <border>
      <left/>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xf numFmtId="177" fontId="0" fillId="0" borderId="0"/>
    <xf numFmtId="9" fontId="0" fillId="0" borderId="0"/>
    <xf numFmtId="178" fontId="0" fillId="0" borderId="0"/>
    <xf numFmtId="45" fontId="0" fillId="0" borderId="0"/>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5"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6" borderId="16" applyNumberFormat="0" applyAlignment="0" applyProtection="0">
      <alignment vertical="center"/>
    </xf>
    <xf numFmtId="0" fontId="22" fillId="7" borderId="17" applyNumberFormat="0" applyAlignment="0" applyProtection="0">
      <alignment vertical="center"/>
    </xf>
    <xf numFmtId="0" fontId="23" fillId="7" borderId="16" applyNumberFormat="0" applyAlignment="0" applyProtection="0">
      <alignment vertical="center"/>
    </xf>
    <xf numFmtId="0" fontId="24" fillId="8"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32" fillId="0" borderId="0">
      <alignment vertical="center"/>
    </xf>
  </cellStyleXfs>
  <cellXfs count="106">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3" xfId="0" applyFont="1" applyFill="1" applyBorder="1" applyAlignment="1">
      <alignment horizontal="right" vertical="center" shrinkToFit="1"/>
    </xf>
    <xf numFmtId="179" fontId="3" fillId="3" borderId="4" xfId="0" applyNumberFormat="1" applyFont="1" applyFill="1" applyBorder="1" applyAlignment="1">
      <alignment horizontal="right" vertical="center" shrinkToFit="1"/>
    </xf>
    <xf numFmtId="0" fontId="3" fillId="3" borderId="4" xfId="0" applyFont="1" applyFill="1" applyBorder="1" applyAlignment="1">
      <alignment horizontal="right" vertical="center"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4" fillId="0" borderId="0" xfId="0" applyFont="1" applyAlignment="1">
      <alignment horizontal="center"/>
    </xf>
    <xf numFmtId="0" fontId="2" fillId="0" borderId="0" xfId="0" applyFont="1" applyAlignment="1">
      <alignment horizontal="right"/>
    </xf>
    <xf numFmtId="0" fontId="2" fillId="3" borderId="4" xfId="0" applyFont="1" applyFill="1" applyBorder="1" applyAlignment="1">
      <alignment horizontal="right" vertical="center" shrinkToFit="1"/>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0" fontId="5" fillId="0" borderId="4" xfId="0" applyFont="1" applyBorder="1" applyAlignment="1">
      <alignment horizontal="right" vertical="center" shrinkToFit="1"/>
    </xf>
    <xf numFmtId="0" fontId="6"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wrapText="1" shrinkToFit="1"/>
    </xf>
    <xf numFmtId="0" fontId="5" fillId="0" borderId="7" xfId="0" applyFont="1" applyBorder="1" applyAlignment="1">
      <alignment horizontal="right" vertical="center" shrinkToFit="1"/>
    </xf>
    <xf numFmtId="0" fontId="5" fillId="0" borderId="7" xfId="0" applyFont="1" applyBorder="1" applyAlignment="1">
      <alignment horizontal="center" vertical="center" shrinkToFit="1"/>
    </xf>
    <xf numFmtId="0" fontId="3" fillId="0" borderId="6" xfId="0" applyFont="1" applyBorder="1" applyAlignment="1">
      <alignment horizontal="left" vertical="center" shrinkToFit="1"/>
    </xf>
    <xf numFmtId="0" fontId="0" fillId="0" borderId="7" xfId="0" applyBorder="1"/>
    <xf numFmtId="0" fontId="3" fillId="0" borderId="7" xfId="0" applyFont="1" applyBorder="1" applyAlignment="1">
      <alignment horizontal="righ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4" fillId="0" borderId="0" xfId="0" applyFont="1" applyAlignment="1">
      <alignment horizontal="right"/>
    </xf>
    <xf numFmtId="0" fontId="7" fillId="4" borderId="0" xfId="49" applyFont="1" applyFill="1" applyAlignment="1">
      <alignment vertical="center" wrapText="1"/>
    </xf>
    <xf numFmtId="0" fontId="8" fillId="0" borderId="0" xfId="0" applyFont="1" applyAlignment="1">
      <alignment horizontal="center"/>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shrinkToFit="1"/>
    </xf>
    <xf numFmtId="4" fontId="5" fillId="0" borderId="7" xfId="0" applyNumberFormat="1" applyFont="1" applyBorder="1" applyAlignment="1">
      <alignment horizontal="right" vertical="center" shrinkToFit="1"/>
    </xf>
    <xf numFmtId="0" fontId="9" fillId="0" borderId="3" xfId="0" applyFont="1" applyFill="1" applyBorder="1" applyAlignment="1">
      <alignment horizontal="left" vertical="center" shrinkToFit="1"/>
    </xf>
    <xf numFmtId="0" fontId="9" fillId="0" borderId="4" xfId="0" applyFont="1" applyFill="1" applyBorder="1" applyAlignment="1">
      <alignment horizontal="left" vertical="center" shrinkToFit="1"/>
    </xf>
    <xf numFmtId="4" fontId="5" fillId="0" borderId="8" xfId="0" applyNumberFormat="1" applyFont="1" applyBorder="1" applyAlignment="1">
      <alignment horizontal="right" vertical="center" shrinkToFit="1"/>
    </xf>
    <xf numFmtId="0" fontId="9" fillId="0" borderId="9" xfId="0" applyFont="1" applyFill="1" applyBorder="1" applyAlignment="1">
      <alignment horizontal="left" vertical="center" shrinkToFit="1"/>
    </xf>
    <xf numFmtId="0" fontId="9" fillId="0" borderId="10" xfId="0" applyFont="1" applyFill="1" applyBorder="1" applyAlignment="1">
      <alignment horizontal="left" vertical="center" shrinkToFit="1"/>
    </xf>
    <xf numFmtId="0" fontId="7" fillId="4" borderId="0" xfId="49" applyFont="1" applyFill="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179" fontId="3" fillId="0" borderId="4" xfId="0" applyNumberFormat="1" applyFont="1" applyBorder="1" applyAlignment="1">
      <alignment horizontal="right" vertical="center"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4" xfId="0" applyFont="1" applyFill="1" applyBorder="1" applyAlignment="1">
      <alignment horizontal="left" vertical="center"/>
    </xf>
    <xf numFmtId="179" fontId="2" fillId="0" borderId="4" xfId="0" applyNumberFormat="1" applyFont="1" applyBorder="1" applyAlignment="1">
      <alignment horizontal="right" vertical="center" shrinkToFit="1"/>
    </xf>
    <xf numFmtId="0" fontId="3" fillId="2" borderId="10" xfId="0" applyFont="1" applyFill="1" applyBorder="1" applyAlignment="1">
      <alignment horizontal="center" vertical="center"/>
    </xf>
    <xf numFmtId="0" fontId="3" fillId="0" borderId="0" xfId="0" applyFont="1" applyAlignment="1">
      <alignment horizontal="left" vertical="center" wrapText="1"/>
    </xf>
    <xf numFmtId="0" fontId="7" fillId="4" borderId="0" xfId="0" applyFont="1" applyFill="1" applyAlignment="1">
      <alignment horizontal="right" vertical="center"/>
    </xf>
    <xf numFmtId="0" fontId="0" fillId="0" borderId="0" xfId="0" applyFont="1"/>
    <xf numFmtId="0" fontId="2" fillId="0" borderId="1"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wrapText="1" shrinkToFit="1"/>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1" xfId="0" applyFont="1" applyBorder="1" applyAlignment="1">
      <alignment horizontal="center" vertical="center" wrapText="1" shrinkToFit="1"/>
    </xf>
    <xf numFmtId="179" fontId="5" fillId="0" borderId="7" xfId="0" applyNumberFormat="1" applyFont="1" applyBorder="1" applyAlignment="1">
      <alignment horizontal="right" vertical="center" shrinkToFit="1"/>
    </xf>
    <xf numFmtId="179" fontId="10" fillId="0" borderId="7" xfId="0" applyNumberFormat="1" applyFont="1" applyBorder="1"/>
    <xf numFmtId="0" fontId="3" fillId="0" borderId="7" xfId="0" applyFont="1" applyBorder="1" applyAlignment="1">
      <alignment horizontal="left" vertical="center" shrinkToFit="1"/>
    </xf>
    <xf numFmtId="179" fontId="3" fillId="0" borderId="7" xfId="0" applyNumberFormat="1" applyFont="1" applyBorder="1" applyAlignment="1">
      <alignment horizontal="right" vertical="center" shrinkToFit="1"/>
    </xf>
    <xf numFmtId="0" fontId="9" fillId="0" borderId="7" xfId="0" applyFont="1" applyFill="1" applyBorder="1" applyAlignment="1">
      <alignment horizontal="left" vertical="center" shrinkToFit="1"/>
    </xf>
    <xf numFmtId="4" fontId="3" fillId="0" borderId="7" xfId="0" applyNumberFormat="1" applyFont="1" applyBorder="1" applyAlignment="1">
      <alignment horizontal="right" vertical="center" shrinkToFit="1"/>
    </xf>
    <xf numFmtId="0" fontId="7" fillId="4" borderId="12" xfId="0" applyFont="1" applyFill="1" applyBorder="1" applyAlignment="1">
      <alignment horizontal="left" vertical="center" wrapText="1"/>
    </xf>
    <xf numFmtId="0" fontId="7" fillId="4" borderId="12" xfId="0" applyFont="1" applyFill="1" applyBorder="1" applyAlignment="1">
      <alignment horizontal="left" vertical="center"/>
    </xf>
    <xf numFmtId="0" fontId="7" fillId="4" borderId="0" xfId="0" applyFont="1" applyFill="1" applyBorder="1" applyAlignment="1">
      <alignment horizontal="left" vertical="center"/>
    </xf>
    <xf numFmtId="0" fontId="3" fillId="0" borderId="7" xfId="0" applyFont="1" applyBorder="1" applyAlignment="1">
      <alignment horizontal="center" vertical="center" wrapText="1" shrinkToFit="1"/>
    </xf>
    <xf numFmtId="0" fontId="7" fillId="4" borderId="0" xfId="0" applyFont="1" applyFill="1" applyBorder="1" applyAlignment="1">
      <alignment horizontal="left" vertical="center" wrapText="1"/>
    </xf>
    <xf numFmtId="179" fontId="0" fillId="0" borderId="7" xfId="0" applyNumberFormat="1" applyBorder="1"/>
    <xf numFmtId="0" fontId="11" fillId="0" borderId="0" xfId="0" applyFont="1"/>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3" fillId="2" borderId="10" xfId="0" applyFont="1" applyFill="1" applyBorder="1" applyAlignment="1">
      <alignment horizontal="center" vertical="center" shrinkToFit="1"/>
    </xf>
    <xf numFmtId="0" fontId="3" fillId="0" borderId="0" xfId="0" applyFont="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topLeftCell="A13" workbookViewId="0">
      <selection activeCell="A38" sqref="A38:F38"/>
    </sheetView>
  </sheetViews>
  <sheetFormatPr defaultColWidth="8.87619047619048" defaultRowHeight="12.75" outlineLevelCol="5"/>
  <cols>
    <col min="1" max="1" width="40.1333333333333" customWidth="1"/>
    <col min="2" max="2" width="5.42857142857143" customWidth="1"/>
    <col min="3" max="3" width="21.4285714285714" customWidth="1"/>
    <col min="4" max="4" width="40.1333333333333" customWidth="1"/>
    <col min="5" max="5" width="5.42857142857143" customWidth="1"/>
    <col min="6" max="6" width="21.4285714285714" customWidth="1"/>
    <col min="7" max="7" width="9.76190476190476"/>
  </cols>
  <sheetData>
    <row r="1" ht="19.5" spans="1:3">
      <c r="A1" s="1" t="s">
        <v>0</v>
      </c>
      <c r="C1" s="1" t="s">
        <v>0</v>
      </c>
    </row>
    <row r="2" spans="6:6">
      <c r="F2" s="16" t="s">
        <v>1</v>
      </c>
    </row>
    <row r="3" spans="1:6">
      <c r="A3" s="99" t="s">
        <v>2</v>
      </c>
      <c r="F3" s="16" t="s">
        <v>3</v>
      </c>
    </row>
    <row r="4" ht="15.4" customHeight="1" spans="1:6">
      <c r="A4" s="3" t="s">
        <v>4</v>
      </c>
      <c r="B4" s="4" t="s">
        <v>5</v>
      </c>
      <c r="C4" s="4" t="s">
        <v>5</v>
      </c>
      <c r="D4" s="4" t="s">
        <v>6</v>
      </c>
      <c r="E4" s="4" t="s">
        <v>5</v>
      </c>
      <c r="F4" s="4" t="s">
        <v>5</v>
      </c>
    </row>
    <row r="5" ht="15.4" customHeight="1" spans="1:6">
      <c r="A5" s="42" t="s">
        <v>7</v>
      </c>
      <c r="B5" s="7" t="s">
        <v>8</v>
      </c>
      <c r="C5" s="7" t="s">
        <v>9</v>
      </c>
      <c r="D5" s="7" t="s">
        <v>7</v>
      </c>
      <c r="E5" s="7" t="s">
        <v>8</v>
      </c>
      <c r="F5" s="7" t="s">
        <v>9</v>
      </c>
    </row>
    <row r="6" ht="15.4" customHeight="1" spans="1:6">
      <c r="A6" s="42" t="s">
        <v>10</v>
      </c>
      <c r="B6" s="7" t="s">
        <v>5</v>
      </c>
      <c r="C6" s="7" t="s">
        <v>11</v>
      </c>
      <c r="D6" s="7" t="s">
        <v>10</v>
      </c>
      <c r="E6" s="7" t="s">
        <v>5</v>
      </c>
      <c r="F6" s="7" t="s">
        <v>12</v>
      </c>
    </row>
    <row r="7" ht="15.4" customHeight="1" spans="1:6">
      <c r="A7" s="40" t="s">
        <v>13</v>
      </c>
      <c r="B7" s="7" t="s">
        <v>11</v>
      </c>
      <c r="C7" s="68">
        <v>27969.69</v>
      </c>
      <c r="D7" s="41" t="s">
        <v>14</v>
      </c>
      <c r="E7" s="7" t="s">
        <v>15</v>
      </c>
      <c r="F7" s="68">
        <v>181.33</v>
      </c>
    </row>
    <row r="8" ht="15.4" customHeight="1" spans="1:6">
      <c r="A8" s="40" t="s">
        <v>16</v>
      </c>
      <c r="B8" s="7" t="s">
        <v>12</v>
      </c>
      <c r="C8" s="68">
        <v>3516.46</v>
      </c>
      <c r="D8" s="41" t="s">
        <v>17</v>
      </c>
      <c r="E8" s="7" t="s">
        <v>18</v>
      </c>
      <c r="F8" s="68" t="s">
        <v>5</v>
      </c>
    </row>
    <row r="9" ht="15.4" customHeight="1" spans="1:6">
      <c r="A9" s="40" t="s">
        <v>19</v>
      </c>
      <c r="B9" s="7" t="s">
        <v>20</v>
      </c>
      <c r="C9" s="68" t="s">
        <v>5</v>
      </c>
      <c r="D9" s="41" t="s">
        <v>21</v>
      </c>
      <c r="E9" s="7" t="s">
        <v>22</v>
      </c>
      <c r="F9" s="68" t="s">
        <v>5</v>
      </c>
    </row>
    <row r="10" ht="15.4" customHeight="1" spans="1:6">
      <c r="A10" s="40" t="s">
        <v>23</v>
      </c>
      <c r="B10" s="7" t="s">
        <v>24</v>
      </c>
      <c r="C10" s="68" t="s">
        <v>5</v>
      </c>
      <c r="D10" s="41" t="s">
        <v>25</v>
      </c>
      <c r="E10" s="7" t="s">
        <v>26</v>
      </c>
      <c r="F10" s="68" t="s">
        <v>5</v>
      </c>
    </row>
    <row r="11" ht="15.4" customHeight="1" spans="1:6">
      <c r="A11" s="40" t="s">
        <v>27</v>
      </c>
      <c r="B11" s="7" t="s">
        <v>28</v>
      </c>
      <c r="C11" s="68" t="s">
        <v>5</v>
      </c>
      <c r="D11" s="41" t="s">
        <v>29</v>
      </c>
      <c r="E11" s="7" t="s">
        <v>30</v>
      </c>
      <c r="F11" s="68" t="s">
        <v>5</v>
      </c>
    </row>
    <row r="12" ht="15.4" customHeight="1" spans="1:6">
      <c r="A12" s="40" t="s">
        <v>31</v>
      </c>
      <c r="B12" s="7" t="s">
        <v>32</v>
      </c>
      <c r="C12" s="68" t="s">
        <v>5</v>
      </c>
      <c r="D12" s="41" t="s">
        <v>33</v>
      </c>
      <c r="E12" s="7" t="s">
        <v>34</v>
      </c>
      <c r="F12" s="68" t="s">
        <v>5</v>
      </c>
    </row>
    <row r="13" ht="15.4" customHeight="1" spans="1:6">
      <c r="A13" s="40" t="s">
        <v>35</v>
      </c>
      <c r="B13" s="7" t="s">
        <v>36</v>
      </c>
      <c r="C13" s="68" t="s">
        <v>5</v>
      </c>
      <c r="D13" s="41" t="s">
        <v>37</v>
      </c>
      <c r="E13" s="7" t="s">
        <v>38</v>
      </c>
      <c r="F13" s="68" t="s">
        <v>5</v>
      </c>
    </row>
    <row r="14" ht="15.4" customHeight="1" spans="1:6">
      <c r="A14" s="40" t="s">
        <v>39</v>
      </c>
      <c r="B14" s="7" t="s">
        <v>40</v>
      </c>
      <c r="C14" s="68">
        <v>1247.81</v>
      </c>
      <c r="D14" s="41" t="s">
        <v>41</v>
      </c>
      <c r="E14" s="7" t="s">
        <v>42</v>
      </c>
      <c r="F14" s="68">
        <v>100.38</v>
      </c>
    </row>
    <row r="15" ht="15.4" customHeight="1" spans="1:6">
      <c r="A15" s="40" t="s">
        <v>5</v>
      </c>
      <c r="B15" s="7" t="s">
        <v>43</v>
      </c>
      <c r="C15" s="68" t="s">
        <v>5</v>
      </c>
      <c r="D15" s="41" t="s">
        <v>44</v>
      </c>
      <c r="E15" s="7" t="s">
        <v>45</v>
      </c>
      <c r="F15" s="68">
        <v>36.08</v>
      </c>
    </row>
    <row r="16" ht="15.4" customHeight="1" spans="1:6">
      <c r="A16" s="40" t="s">
        <v>5</v>
      </c>
      <c r="B16" s="7" t="s">
        <v>46</v>
      </c>
      <c r="C16" s="68" t="s">
        <v>5</v>
      </c>
      <c r="D16" s="41" t="s">
        <v>47</v>
      </c>
      <c r="E16" s="7" t="s">
        <v>48</v>
      </c>
      <c r="F16" s="68">
        <v>71.36</v>
      </c>
    </row>
    <row r="17" ht="15.4" customHeight="1" spans="1:6">
      <c r="A17" s="40" t="s">
        <v>5</v>
      </c>
      <c r="B17" s="7" t="s">
        <v>49</v>
      </c>
      <c r="C17" s="68" t="s">
        <v>5</v>
      </c>
      <c r="D17" s="41" t="s">
        <v>50</v>
      </c>
      <c r="E17" s="7" t="s">
        <v>51</v>
      </c>
      <c r="F17" s="68">
        <v>430.39</v>
      </c>
    </row>
    <row r="18" ht="15.4" customHeight="1" spans="1:6">
      <c r="A18" s="40" t="s">
        <v>5</v>
      </c>
      <c r="B18" s="7" t="s">
        <v>52</v>
      </c>
      <c r="C18" s="68" t="s">
        <v>5</v>
      </c>
      <c r="D18" s="41" t="s">
        <v>53</v>
      </c>
      <c r="E18" s="7" t="s">
        <v>54</v>
      </c>
      <c r="F18" s="68">
        <v>25687.03</v>
      </c>
    </row>
    <row r="19" ht="15.4" customHeight="1" spans="1:6">
      <c r="A19" s="40" t="s">
        <v>5</v>
      </c>
      <c r="B19" s="7" t="s">
        <v>55</v>
      </c>
      <c r="C19" s="68" t="s">
        <v>5</v>
      </c>
      <c r="D19" s="41" t="s">
        <v>56</v>
      </c>
      <c r="E19" s="7" t="s">
        <v>57</v>
      </c>
      <c r="F19" s="68" t="s">
        <v>5</v>
      </c>
    </row>
    <row r="20" ht="15.4" customHeight="1" spans="1:6">
      <c r="A20" s="40" t="s">
        <v>5</v>
      </c>
      <c r="B20" s="7" t="s">
        <v>58</v>
      </c>
      <c r="C20" s="68" t="s">
        <v>5</v>
      </c>
      <c r="D20" s="41" t="s">
        <v>59</v>
      </c>
      <c r="E20" s="7" t="s">
        <v>60</v>
      </c>
      <c r="F20" s="68" t="s">
        <v>5</v>
      </c>
    </row>
    <row r="21" ht="15.4" customHeight="1" spans="1:6">
      <c r="A21" s="40" t="s">
        <v>5</v>
      </c>
      <c r="B21" s="7" t="s">
        <v>61</v>
      </c>
      <c r="C21" s="68" t="s">
        <v>5</v>
      </c>
      <c r="D21" s="41" t="s">
        <v>62</v>
      </c>
      <c r="E21" s="7" t="s">
        <v>63</v>
      </c>
      <c r="F21" s="68" t="s">
        <v>5</v>
      </c>
    </row>
    <row r="22" ht="15.4" customHeight="1" spans="1:6">
      <c r="A22" s="40" t="s">
        <v>5</v>
      </c>
      <c r="B22" s="7" t="s">
        <v>64</v>
      </c>
      <c r="C22" s="68" t="s">
        <v>5</v>
      </c>
      <c r="D22" s="41" t="s">
        <v>65</v>
      </c>
      <c r="E22" s="7" t="s">
        <v>66</v>
      </c>
      <c r="F22" s="68" t="s">
        <v>5</v>
      </c>
    </row>
    <row r="23" ht="15.4" customHeight="1" spans="1:6">
      <c r="A23" s="40" t="s">
        <v>5</v>
      </c>
      <c r="B23" s="7" t="s">
        <v>67</v>
      </c>
      <c r="C23" s="68" t="s">
        <v>5</v>
      </c>
      <c r="D23" s="41" t="s">
        <v>68</v>
      </c>
      <c r="E23" s="7" t="s">
        <v>69</v>
      </c>
      <c r="F23" s="68" t="s">
        <v>5</v>
      </c>
    </row>
    <row r="24" ht="15.4" customHeight="1" spans="1:6">
      <c r="A24" s="40" t="s">
        <v>5</v>
      </c>
      <c r="B24" s="7" t="s">
        <v>70</v>
      </c>
      <c r="C24" s="68" t="s">
        <v>5</v>
      </c>
      <c r="D24" s="41" t="s">
        <v>71</v>
      </c>
      <c r="E24" s="7" t="s">
        <v>72</v>
      </c>
      <c r="F24" s="68">
        <v>1999</v>
      </c>
    </row>
    <row r="25" ht="15.4" customHeight="1" spans="1:6">
      <c r="A25" s="40" t="s">
        <v>5</v>
      </c>
      <c r="B25" s="7" t="s">
        <v>73</v>
      </c>
      <c r="C25" s="68" t="s">
        <v>5</v>
      </c>
      <c r="D25" s="41" t="s">
        <v>74</v>
      </c>
      <c r="E25" s="7" t="s">
        <v>75</v>
      </c>
      <c r="F25" s="68">
        <v>50.63</v>
      </c>
    </row>
    <row r="26" ht="15.4" customHeight="1" spans="1:6">
      <c r="A26" s="40" t="s">
        <v>5</v>
      </c>
      <c r="B26" s="7" t="s">
        <v>76</v>
      </c>
      <c r="C26" s="68" t="s">
        <v>5</v>
      </c>
      <c r="D26" s="41" t="s">
        <v>77</v>
      </c>
      <c r="E26" s="7" t="s">
        <v>78</v>
      </c>
      <c r="F26" s="68" t="s">
        <v>5</v>
      </c>
    </row>
    <row r="27" ht="15.4" customHeight="1" spans="1:6">
      <c r="A27" s="40" t="s">
        <v>5</v>
      </c>
      <c r="B27" s="7" t="s">
        <v>79</v>
      </c>
      <c r="C27" s="68" t="s">
        <v>5</v>
      </c>
      <c r="D27" s="41" t="s">
        <v>80</v>
      </c>
      <c r="E27" s="7" t="s">
        <v>81</v>
      </c>
      <c r="F27" s="68" t="s">
        <v>5</v>
      </c>
    </row>
    <row r="28" ht="15.4" customHeight="1" spans="1:6">
      <c r="A28" s="40" t="s">
        <v>5</v>
      </c>
      <c r="B28" s="7" t="s">
        <v>82</v>
      </c>
      <c r="C28" s="68" t="s">
        <v>5</v>
      </c>
      <c r="D28" s="41" t="s">
        <v>83</v>
      </c>
      <c r="E28" s="7" t="s">
        <v>84</v>
      </c>
      <c r="F28" s="68" t="s">
        <v>5</v>
      </c>
    </row>
    <row r="29" ht="15.4" customHeight="1" spans="1:6">
      <c r="A29" s="40" t="s">
        <v>5</v>
      </c>
      <c r="B29" s="7" t="s">
        <v>85</v>
      </c>
      <c r="C29" s="68" t="s">
        <v>5</v>
      </c>
      <c r="D29" s="41" t="s">
        <v>86</v>
      </c>
      <c r="E29" s="7" t="s">
        <v>87</v>
      </c>
      <c r="F29" s="68">
        <v>5304.61</v>
      </c>
    </row>
    <row r="30" ht="15.4" customHeight="1" spans="1:6">
      <c r="A30" s="100" t="s">
        <v>5</v>
      </c>
      <c r="B30" s="7" t="s">
        <v>88</v>
      </c>
      <c r="C30" s="68" t="s">
        <v>5</v>
      </c>
      <c r="D30" s="41" t="s">
        <v>89</v>
      </c>
      <c r="E30" s="7" t="s">
        <v>90</v>
      </c>
      <c r="F30" s="68" t="s">
        <v>5</v>
      </c>
    </row>
    <row r="31" ht="15.4" customHeight="1" spans="1:6">
      <c r="A31" s="40" t="s">
        <v>5</v>
      </c>
      <c r="B31" s="7" t="s">
        <v>91</v>
      </c>
      <c r="C31" s="68" t="s">
        <v>5</v>
      </c>
      <c r="D31" s="41" t="s">
        <v>92</v>
      </c>
      <c r="E31" s="7" t="s">
        <v>93</v>
      </c>
      <c r="F31" s="68" t="s">
        <v>5</v>
      </c>
    </row>
    <row r="32" ht="15.4" customHeight="1" spans="1:6">
      <c r="A32" s="40" t="s">
        <v>5</v>
      </c>
      <c r="B32" s="7" t="s">
        <v>94</v>
      </c>
      <c r="C32" s="68" t="s">
        <v>5</v>
      </c>
      <c r="D32" s="41" t="s">
        <v>95</v>
      </c>
      <c r="E32" s="7" t="s">
        <v>96</v>
      </c>
      <c r="F32" s="68" t="s">
        <v>5</v>
      </c>
    </row>
    <row r="33" ht="15.4" customHeight="1" spans="1:6">
      <c r="A33" s="100" t="s">
        <v>97</v>
      </c>
      <c r="B33" s="7" t="s">
        <v>98</v>
      </c>
      <c r="C33" s="68">
        <f>SUM(C7:C32)</f>
        <v>32733.96</v>
      </c>
      <c r="D33" s="101" t="s">
        <v>99</v>
      </c>
      <c r="E33" s="7" t="s">
        <v>100</v>
      </c>
      <c r="F33" s="68">
        <f>SUM(F7:F32)</f>
        <v>33860.81</v>
      </c>
    </row>
    <row r="34" ht="15.4" customHeight="1" spans="1:6">
      <c r="A34" s="40" t="s">
        <v>101</v>
      </c>
      <c r="B34" s="7" t="s">
        <v>102</v>
      </c>
      <c r="C34" s="68">
        <v>0</v>
      </c>
      <c r="D34" s="41" t="s">
        <v>103</v>
      </c>
      <c r="E34" s="7" t="s">
        <v>104</v>
      </c>
      <c r="F34" s="68" t="s">
        <v>5</v>
      </c>
    </row>
    <row r="35" ht="15.4" customHeight="1" spans="1:6">
      <c r="A35" s="40" t="s">
        <v>105</v>
      </c>
      <c r="B35" s="7" t="s">
        <v>106</v>
      </c>
      <c r="C35" s="68">
        <v>2169.95</v>
      </c>
      <c r="D35" s="41" t="s">
        <v>107</v>
      </c>
      <c r="E35" s="7" t="s">
        <v>108</v>
      </c>
      <c r="F35" s="68">
        <v>1043.1</v>
      </c>
    </row>
    <row r="36" ht="15.4" customHeight="1" spans="1:6">
      <c r="A36" s="102" t="s">
        <v>5</v>
      </c>
      <c r="B36" s="7" t="s">
        <v>109</v>
      </c>
      <c r="C36" s="72" t="s">
        <v>5</v>
      </c>
      <c r="D36" s="103" t="s">
        <v>5</v>
      </c>
      <c r="E36" s="7" t="s">
        <v>110</v>
      </c>
      <c r="F36" s="72" t="s">
        <v>5</v>
      </c>
    </row>
    <row r="37" ht="15.4" customHeight="1" spans="1:6">
      <c r="A37" s="100" t="s">
        <v>111</v>
      </c>
      <c r="B37" s="104" t="s">
        <v>112</v>
      </c>
      <c r="C37" s="68">
        <f>C33+C34+C35</f>
        <v>34903.91</v>
      </c>
      <c r="D37" s="101" t="s">
        <v>111</v>
      </c>
      <c r="E37" s="7" t="s">
        <v>113</v>
      </c>
      <c r="F37" s="68">
        <f>SUM(F33:F36)</f>
        <v>34903.91</v>
      </c>
    </row>
    <row r="38" ht="17.7" customHeight="1" spans="1:6">
      <c r="A38" s="105" t="s">
        <v>114</v>
      </c>
      <c r="B38" s="105" t="s">
        <v>5</v>
      </c>
      <c r="C38" s="105" t="s">
        <v>5</v>
      </c>
      <c r="D38" s="105" t="s">
        <v>5</v>
      </c>
      <c r="E38" s="105" t="s">
        <v>5</v>
      </c>
      <c r="F38" s="105" t="s">
        <v>5</v>
      </c>
    </row>
    <row r="39" ht="19.25" customHeight="1" spans="1:6">
      <c r="A39" s="105" t="s">
        <v>115</v>
      </c>
      <c r="B39" s="105" t="s">
        <v>5</v>
      </c>
      <c r="C39" s="105" t="s">
        <v>5</v>
      </c>
      <c r="D39" s="105" t="s">
        <v>5</v>
      </c>
      <c r="E39" s="105" t="s">
        <v>5</v>
      </c>
      <c r="F39" s="105" t="s">
        <v>5</v>
      </c>
    </row>
    <row r="41" spans="3:3">
      <c r="C41" s="32"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3"/>
  <sheetViews>
    <sheetView zoomScaleSheetLayoutView="60" topLeftCell="A49" workbookViewId="0">
      <selection activeCell="K62" sqref="K62"/>
    </sheetView>
  </sheetViews>
  <sheetFormatPr defaultColWidth="9.14285714285714" defaultRowHeight="12.75"/>
  <cols>
    <col min="1" max="3" width="3.14285714285714" customWidth="1"/>
    <col min="4" max="4" width="48.847619047619" customWidth="1"/>
    <col min="5" max="11" width="13.4285714285714" customWidth="1"/>
  </cols>
  <sheetData>
    <row r="1" ht="19.5" spans="7:7">
      <c r="G1" s="1" t="s">
        <v>117</v>
      </c>
    </row>
    <row r="2" spans="11:11">
      <c r="K2" s="16" t="s">
        <v>118</v>
      </c>
    </row>
    <row r="3" spans="1:11">
      <c r="A3" s="2" t="s">
        <v>119</v>
      </c>
      <c r="K3" s="16" t="s">
        <v>3</v>
      </c>
    </row>
    <row r="4" ht="15.4" customHeight="1" spans="1:11">
      <c r="A4" s="52" t="s">
        <v>120</v>
      </c>
      <c r="B4" s="52"/>
      <c r="C4" s="52"/>
      <c r="D4" s="52" t="s">
        <v>121</v>
      </c>
      <c r="E4" s="96" t="s">
        <v>97</v>
      </c>
      <c r="F4" s="96" t="s">
        <v>122</v>
      </c>
      <c r="G4" s="96" t="s">
        <v>123</v>
      </c>
      <c r="H4" s="96" t="s">
        <v>124</v>
      </c>
      <c r="I4" s="96" t="s">
        <v>125</v>
      </c>
      <c r="J4" s="96" t="s">
        <v>126</v>
      </c>
      <c r="K4" s="96" t="s">
        <v>127</v>
      </c>
    </row>
    <row r="5" ht="15.4" customHeight="1" spans="1:11">
      <c r="A5" s="52"/>
      <c r="B5" s="52"/>
      <c r="C5" s="52"/>
      <c r="D5" s="52"/>
      <c r="E5" s="96"/>
      <c r="F5" s="96"/>
      <c r="G5" s="96"/>
      <c r="H5" s="96"/>
      <c r="I5" s="96"/>
      <c r="J5" s="96"/>
      <c r="K5" s="96"/>
    </row>
    <row r="6" ht="15.4" customHeight="1" spans="1:11">
      <c r="A6" s="52"/>
      <c r="B6" s="52"/>
      <c r="C6" s="52"/>
      <c r="D6" s="52"/>
      <c r="E6" s="96"/>
      <c r="F6" s="96"/>
      <c r="G6" s="96"/>
      <c r="H6" s="96"/>
      <c r="I6" s="96"/>
      <c r="J6" s="96"/>
      <c r="K6" s="96"/>
    </row>
    <row r="7" ht="15.4" customHeight="1" spans="1:11">
      <c r="A7" s="52"/>
      <c r="B7" s="52"/>
      <c r="C7" s="52"/>
      <c r="D7" s="52"/>
      <c r="E7" s="96"/>
      <c r="F7" s="96"/>
      <c r="G7" s="96"/>
      <c r="H7" s="96"/>
      <c r="I7" s="96"/>
      <c r="J7" s="96"/>
      <c r="K7" s="96"/>
    </row>
    <row r="8" ht="15.4" customHeight="1" spans="1:11">
      <c r="A8" s="52" t="s">
        <v>128</v>
      </c>
      <c r="B8" s="52" t="s">
        <v>129</v>
      </c>
      <c r="C8" s="52" t="s">
        <v>130</v>
      </c>
      <c r="D8" s="52" t="s">
        <v>10</v>
      </c>
      <c r="E8" s="96" t="s">
        <v>11</v>
      </c>
      <c r="F8" s="96" t="s">
        <v>12</v>
      </c>
      <c r="G8" s="96" t="s">
        <v>20</v>
      </c>
      <c r="H8" s="96" t="s">
        <v>24</v>
      </c>
      <c r="I8" s="96" t="s">
        <v>28</v>
      </c>
      <c r="J8" s="96" t="s">
        <v>32</v>
      </c>
      <c r="K8" s="96" t="s">
        <v>36</v>
      </c>
    </row>
    <row r="9" ht="15.4" customHeight="1" spans="1:11">
      <c r="A9" s="52"/>
      <c r="B9" s="52"/>
      <c r="C9" s="52"/>
      <c r="D9" s="52" t="s">
        <v>131</v>
      </c>
      <c r="E9" s="53">
        <f t="shared" ref="E9:E18" si="0">SUM(F9:K9)</f>
        <v>32733.96</v>
      </c>
      <c r="F9" s="53">
        <f>F10+F15+F23+F26+F31+F34+F52+F55+F58</f>
        <v>31486.14</v>
      </c>
      <c r="G9" s="87"/>
      <c r="H9" s="87"/>
      <c r="I9" s="87"/>
      <c r="J9" s="87"/>
      <c r="K9" s="87">
        <f>K10+K15+K23+K31+K34+K55+K58</f>
        <v>1247.82</v>
      </c>
    </row>
    <row r="10" ht="29.1" customHeight="1" spans="1:11">
      <c r="A10" s="89" t="s">
        <v>132</v>
      </c>
      <c r="B10" s="89"/>
      <c r="C10" s="89"/>
      <c r="D10" s="89" t="s">
        <v>133</v>
      </c>
      <c r="E10" s="53">
        <f t="shared" si="0"/>
        <v>181.34</v>
      </c>
      <c r="F10" s="90">
        <f>F11+F13</f>
        <v>181.34</v>
      </c>
      <c r="G10" s="90"/>
      <c r="H10" s="90"/>
      <c r="I10" s="90"/>
      <c r="J10" s="90"/>
      <c r="K10" s="90"/>
    </row>
    <row r="11" ht="29.1" customHeight="1" spans="1:11">
      <c r="A11" s="89" t="s">
        <v>134</v>
      </c>
      <c r="B11" s="89"/>
      <c r="C11" s="89"/>
      <c r="D11" s="89" t="s">
        <v>135</v>
      </c>
      <c r="E11" s="53">
        <f t="shared" si="0"/>
        <v>45.1</v>
      </c>
      <c r="F11" s="90">
        <f>F12</f>
        <v>45.1</v>
      </c>
      <c r="G11" s="92"/>
      <c r="H11" s="92"/>
      <c r="I11" s="92"/>
      <c r="J11" s="92"/>
      <c r="K11" s="90"/>
    </row>
    <row r="12" ht="29.1" customHeight="1" spans="1:11">
      <c r="A12" s="89" t="s">
        <v>136</v>
      </c>
      <c r="B12" s="89"/>
      <c r="C12" s="89"/>
      <c r="D12" s="89" t="s">
        <v>137</v>
      </c>
      <c r="E12" s="53">
        <f t="shared" si="0"/>
        <v>45.1</v>
      </c>
      <c r="F12" s="90">
        <v>45.1</v>
      </c>
      <c r="G12" s="92"/>
      <c r="H12" s="92"/>
      <c r="I12" s="92"/>
      <c r="J12" s="92"/>
      <c r="K12" s="90"/>
    </row>
    <row r="13" ht="29.1" customHeight="1" spans="1:11">
      <c r="A13" s="89">
        <v>20104</v>
      </c>
      <c r="B13" s="89"/>
      <c r="C13" s="89"/>
      <c r="D13" s="91" t="s">
        <v>138</v>
      </c>
      <c r="E13" s="53">
        <f t="shared" si="0"/>
        <v>136.24</v>
      </c>
      <c r="F13" s="90">
        <f>F14</f>
        <v>136.24</v>
      </c>
      <c r="G13" s="92"/>
      <c r="H13" s="92"/>
      <c r="I13" s="92"/>
      <c r="J13" s="92"/>
      <c r="K13" s="90"/>
    </row>
    <row r="14" ht="29.1" customHeight="1" spans="1:11">
      <c r="A14" s="89">
        <v>2010499</v>
      </c>
      <c r="B14" s="89"/>
      <c r="C14" s="89"/>
      <c r="D14" s="91" t="s">
        <v>139</v>
      </c>
      <c r="E14" s="53">
        <f t="shared" si="0"/>
        <v>136.24</v>
      </c>
      <c r="F14" s="90">
        <v>136.24</v>
      </c>
      <c r="G14" s="92"/>
      <c r="H14" s="92"/>
      <c r="I14" s="92"/>
      <c r="J14" s="92"/>
      <c r="K14" s="90"/>
    </row>
    <row r="15" ht="29.1" customHeight="1" spans="1:11">
      <c r="A15" s="89" t="s">
        <v>140</v>
      </c>
      <c r="B15" s="89"/>
      <c r="C15" s="89"/>
      <c r="D15" s="89" t="s">
        <v>141</v>
      </c>
      <c r="E15" s="53">
        <f t="shared" si="0"/>
        <v>100.39</v>
      </c>
      <c r="F15" s="90">
        <f>F16+F19+F21</f>
        <v>100.39</v>
      </c>
      <c r="G15" s="90"/>
      <c r="H15" s="90"/>
      <c r="I15" s="90"/>
      <c r="J15" s="90"/>
      <c r="K15" s="90"/>
    </row>
    <row r="16" ht="29.1" customHeight="1" spans="1:11">
      <c r="A16" s="89" t="s">
        <v>142</v>
      </c>
      <c r="B16" s="89"/>
      <c r="C16" s="89"/>
      <c r="D16" s="89" t="s">
        <v>143</v>
      </c>
      <c r="E16" s="53">
        <f t="shared" si="0"/>
        <v>62.74</v>
      </c>
      <c r="F16" s="90">
        <f>SUM(F17:F18)</f>
        <v>62.74</v>
      </c>
      <c r="G16" s="90"/>
      <c r="H16" s="90"/>
      <c r="I16" s="90"/>
      <c r="J16" s="90"/>
      <c r="K16" s="90"/>
    </row>
    <row r="17" ht="29.1" customHeight="1" spans="1:11">
      <c r="A17" s="89" t="s">
        <v>144</v>
      </c>
      <c r="B17" s="89"/>
      <c r="C17" s="89"/>
      <c r="D17" s="89" t="s">
        <v>145</v>
      </c>
      <c r="E17" s="53">
        <f t="shared" si="0"/>
        <v>60.76</v>
      </c>
      <c r="F17" s="90">
        <v>60.76</v>
      </c>
      <c r="G17" s="92"/>
      <c r="H17" s="92"/>
      <c r="I17" s="92"/>
      <c r="J17" s="92"/>
      <c r="K17" s="90"/>
    </row>
    <row r="18" ht="29.1" customHeight="1" spans="1:11">
      <c r="A18" s="89" t="s">
        <v>146</v>
      </c>
      <c r="B18" s="89"/>
      <c r="C18" s="89"/>
      <c r="D18" s="89" t="s">
        <v>147</v>
      </c>
      <c r="E18" s="53">
        <f t="shared" si="0"/>
        <v>1.98</v>
      </c>
      <c r="F18" s="90">
        <v>1.98</v>
      </c>
      <c r="G18" s="92"/>
      <c r="H18" s="92"/>
      <c r="I18" s="92"/>
      <c r="J18" s="92"/>
      <c r="K18" s="90"/>
    </row>
    <row r="19" ht="29.1" customHeight="1" spans="1:11">
      <c r="A19" s="89" t="s">
        <v>148</v>
      </c>
      <c r="B19" s="89"/>
      <c r="C19" s="89"/>
      <c r="D19" s="89" t="s">
        <v>149</v>
      </c>
      <c r="E19" s="53">
        <f t="shared" ref="E19:E62" si="1">SUM(F19:K19)</f>
        <v>33.85</v>
      </c>
      <c r="F19" s="90">
        <f>SUM(F20)</f>
        <v>33.85</v>
      </c>
      <c r="G19" s="90"/>
      <c r="H19" s="90"/>
      <c r="I19" s="90"/>
      <c r="J19" s="90"/>
      <c r="K19" s="90"/>
    </row>
    <row r="20" ht="29.1" customHeight="1" spans="1:11">
      <c r="A20" s="89" t="s">
        <v>150</v>
      </c>
      <c r="B20" s="89"/>
      <c r="C20" s="89"/>
      <c r="D20" s="89" t="s">
        <v>151</v>
      </c>
      <c r="E20" s="53">
        <f t="shared" si="1"/>
        <v>33.85</v>
      </c>
      <c r="F20" s="90">
        <v>33.85</v>
      </c>
      <c r="G20" s="92"/>
      <c r="H20" s="92"/>
      <c r="I20" s="92"/>
      <c r="J20" s="92"/>
      <c r="K20" s="90"/>
    </row>
    <row r="21" ht="29.1" customHeight="1" spans="1:11">
      <c r="A21" s="89" t="s">
        <v>152</v>
      </c>
      <c r="B21" s="89"/>
      <c r="C21" s="89"/>
      <c r="D21" s="89" t="s">
        <v>153</v>
      </c>
      <c r="E21" s="53">
        <f t="shared" si="1"/>
        <v>3.8</v>
      </c>
      <c r="F21" s="90">
        <f>F22</f>
        <v>3.8</v>
      </c>
      <c r="G21" s="90"/>
      <c r="H21" s="90"/>
      <c r="I21" s="90"/>
      <c r="J21" s="90"/>
      <c r="K21" s="90"/>
    </row>
    <row r="22" ht="29.1" customHeight="1" spans="1:11">
      <c r="A22" s="89" t="s">
        <v>154</v>
      </c>
      <c r="B22" s="89"/>
      <c r="C22" s="89"/>
      <c r="D22" s="89" t="s">
        <v>155</v>
      </c>
      <c r="E22" s="53">
        <f t="shared" si="1"/>
        <v>3.8</v>
      </c>
      <c r="F22" s="90">
        <v>3.8</v>
      </c>
      <c r="G22" s="92"/>
      <c r="H22" s="92"/>
      <c r="I22" s="92"/>
      <c r="J22" s="92"/>
      <c r="K22" s="90"/>
    </row>
    <row r="23" ht="29.1" customHeight="1" spans="1:11">
      <c r="A23" s="89" t="s">
        <v>156</v>
      </c>
      <c r="B23" s="89"/>
      <c r="C23" s="89" t="s">
        <v>5</v>
      </c>
      <c r="D23" s="89" t="s">
        <v>157</v>
      </c>
      <c r="E23" s="53">
        <f t="shared" si="1"/>
        <v>36.08</v>
      </c>
      <c r="F23" s="90">
        <f>F24</f>
        <v>36.08</v>
      </c>
      <c r="G23" s="90"/>
      <c r="H23" s="90"/>
      <c r="I23" s="90"/>
      <c r="J23" s="90"/>
      <c r="K23" s="90"/>
    </row>
    <row r="24" ht="29.1" customHeight="1" spans="1:11">
      <c r="A24" s="89" t="s">
        <v>158</v>
      </c>
      <c r="B24" s="89"/>
      <c r="C24" s="89" t="s">
        <v>5</v>
      </c>
      <c r="D24" s="89" t="s">
        <v>159</v>
      </c>
      <c r="E24" s="53">
        <f t="shared" si="1"/>
        <v>36.08</v>
      </c>
      <c r="F24" s="90">
        <f>F25</f>
        <v>36.08</v>
      </c>
      <c r="G24" s="90"/>
      <c r="H24" s="90"/>
      <c r="I24" s="90"/>
      <c r="J24" s="90"/>
      <c r="K24" s="90"/>
    </row>
    <row r="25" ht="29.1" customHeight="1" spans="1:11">
      <c r="A25" s="89" t="s">
        <v>160</v>
      </c>
      <c r="B25" s="89"/>
      <c r="C25" s="89" t="s">
        <v>5</v>
      </c>
      <c r="D25" s="89" t="s">
        <v>161</v>
      </c>
      <c r="E25" s="53">
        <f t="shared" si="1"/>
        <v>36.08</v>
      </c>
      <c r="F25" s="90">
        <v>36.08</v>
      </c>
      <c r="G25" s="92"/>
      <c r="H25" s="92"/>
      <c r="I25" s="92"/>
      <c r="J25" s="92"/>
      <c r="K25" s="90"/>
    </row>
    <row r="26" ht="29.1" customHeight="1" spans="1:11">
      <c r="A26" s="91" t="s">
        <v>162</v>
      </c>
      <c r="B26" s="91"/>
      <c r="C26" s="91" t="s">
        <v>5</v>
      </c>
      <c r="D26" s="91" t="s">
        <v>163</v>
      </c>
      <c r="E26" s="53">
        <f t="shared" si="1"/>
        <v>71.36</v>
      </c>
      <c r="F26" s="90">
        <f>F27+F29</f>
        <v>71.36</v>
      </c>
      <c r="G26" s="92"/>
      <c r="H26" s="92"/>
      <c r="I26" s="92"/>
      <c r="J26" s="92"/>
      <c r="K26" s="90"/>
    </row>
    <row r="27" ht="29.1" customHeight="1" spans="1:11">
      <c r="A27" s="91" t="s">
        <v>164</v>
      </c>
      <c r="B27" s="91"/>
      <c r="C27" s="91" t="s">
        <v>5</v>
      </c>
      <c r="D27" s="91" t="s">
        <v>165</v>
      </c>
      <c r="E27" s="53">
        <f t="shared" si="1"/>
        <v>21.36</v>
      </c>
      <c r="F27" s="90">
        <f>F28</f>
        <v>21.36</v>
      </c>
      <c r="G27" s="92"/>
      <c r="H27" s="92"/>
      <c r="I27" s="92"/>
      <c r="J27" s="92"/>
      <c r="K27" s="90"/>
    </row>
    <row r="28" ht="29.1" customHeight="1" spans="1:11">
      <c r="A28" s="91" t="s">
        <v>166</v>
      </c>
      <c r="B28" s="91"/>
      <c r="C28" s="91" t="s">
        <v>5</v>
      </c>
      <c r="D28" s="91" t="s">
        <v>167</v>
      </c>
      <c r="E28" s="53">
        <f t="shared" si="1"/>
        <v>21.36</v>
      </c>
      <c r="F28" s="90">
        <v>21.36</v>
      </c>
      <c r="G28" s="92"/>
      <c r="H28" s="92"/>
      <c r="I28" s="92"/>
      <c r="J28" s="92"/>
      <c r="K28" s="90"/>
    </row>
    <row r="29" ht="29.1" customHeight="1" spans="1:11">
      <c r="A29" s="91" t="s">
        <v>168</v>
      </c>
      <c r="B29" s="91"/>
      <c r="C29" s="91" t="s">
        <v>5</v>
      </c>
      <c r="D29" s="91" t="s">
        <v>169</v>
      </c>
      <c r="E29" s="53">
        <f t="shared" si="1"/>
        <v>50</v>
      </c>
      <c r="F29" s="90">
        <f>F30</f>
        <v>50</v>
      </c>
      <c r="G29" s="92"/>
      <c r="H29" s="92"/>
      <c r="I29" s="92"/>
      <c r="J29" s="92"/>
      <c r="K29" s="90"/>
    </row>
    <row r="30" ht="29.1" customHeight="1" spans="1:11">
      <c r="A30" s="91" t="s">
        <v>170</v>
      </c>
      <c r="B30" s="91"/>
      <c r="C30" s="91" t="s">
        <v>5</v>
      </c>
      <c r="D30" s="91" t="s">
        <v>171</v>
      </c>
      <c r="E30" s="53">
        <f t="shared" si="1"/>
        <v>50</v>
      </c>
      <c r="F30" s="90">
        <v>50</v>
      </c>
      <c r="G30" s="92"/>
      <c r="H30" s="92"/>
      <c r="I30" s="92"/>
      <c r="J30" s="92"/>
      <c r="K30" s="90"/>
    </row>
    <row r="31" ht="29.1" customHeight="1" spans="1:11">
      <c r="A31" s="89" t="s">
        <v>172</v>
      </c>
      <c r="B31" s="89"/>
      <c r="C31" s="89" t="s">
        <v>5</v>
      </c>
      <c r="D31" s="89" t="s">
        <v>173</v>
      </c>
      <c r="E31" s="53">
        <f t="shared" si="1"/>
        <v>430.39</v>
      </c>
      <c r="F31" s="90">
        <f>F32</f>
        <v>430.39</v>
      </c>
      <c r="G31" s="90"/>
      <c r="H31" s="90"/>
      <c r="I31" s="90"/>
      <c r="J31" s="90"/>
      <c r="K31" s="90"/>
    </row>
    <row r="32" ht="29.1" customHeight="1" spans="1:11">
      <c r="A32" s="89" t="s">
        <v>174</v>
      </c>
      <c r="B32" s="89"/>
      <c r="C32" s="89" t="s">
        <v>5</v>
      </c>
      <c r="D32" s="89" t="s">
        <v>175</v>
      </c>
      <c r="E32" s="53">
        <f t="shared" si="1"/>
        <v>430.39</v>
      </c>
      <c r="F32" s="90">
        <f>SUM(F33:F33)</f>
        <v>430.39</v>
      </c>
      <c r="G32" s="90"/>
      <c r="H32" s="90"/>
      <c r="I32" s="90"/>
      <c r="J32" s="90"/>
      <c r="K32" s="90"/>
    </row>
    <row r="33" ht="29.1" customHeight="1" spans="1:11">
      <c r="A33" s="89" t="s">
        <v>176</v>
      </c>
      <c r="B33" s="89"/>
      <c r="C33" s="89" t="s">
        <v>5</v>
      </c>
      <c r="D33" s="89" t="s">
        <v>177</v>
      </c>
      <c r="E33" s="53">
        <f t="shared" si="1"/>
        <v>430.39</v>
      </c>
      <c r="F33" s="90">
        <v>430.39</v>
      </c>
      <c r="G33" s="92"/>
      <c r="H33" s="92"/>
      <c r="I33" s="92"/>
      <c r="J33" s="92"/>
      <c r="K33" s="90"/>
    </row>
    <row r="34" ht="29.1" customHeight="1" spans="1:11">
      <c r="A34" s="89">
        <v>213</v>
      </c>
      <c r="B34" s="89"/>
      <c r="C34" s="89" t="s">
        <v>5</v>
      </c>
      <c r="D34" s="89" t="s">
        <v>178</v>
      </c>
      <c r="E34" s="53">
        <f t="shared" si="1"/>
        <v>25530.88</v>
      </c>
      <c r="F34" s="90">
        <f>F35+F48+F50</f>
        <v>25530.88</v>
      </c>
      <c r="G34" s="90"/>
      <c r="H34" s="90"/>
      <c r="I34" s="90"/>
      <c r="J34" s="90"/>
      <c r="K34" s="90"/>
    </row>
    <row r="35" ht="29.1" customHeight="1" spans="1:11">
      <c r="A35" s="89" t="s">
        <v>179</v>
      </c>
      <c r="B35" s="89"/>
      <c r="C35" s="89" t="s">
        <v>5</v>
      </c>
      <c r="D35" s="89" t="s">
        <v>180</v>
      </c>
      <c r="E35" s="53">
        <f t="shared" si="1"/>
        <v>17635.26</v>
      </c>
      <c r="F35" s="90">
        <f>SUM(F36:F47)</f>
        <v>17635.26</v>
      </c>
      <c r="G35" s="90"/>
      <c r="H35" s="90"/>
      <c r="I35" s="90"/>
      <c r="J35" s="90"/>
      <c r="K35" s="90"/>
    </row>
    <row r="36" ht="29.1" customHeight="1" spans="1:11">
      <c r="A36" s="89" t="s">
        <v>181</v>
      </c>
      <c r="B36" s="89"/>
      <c r="C36" s="89" t="s">
        <v>5</v>
      </c>
      <c r="D36" s="89" t="s">
        <v>182</v>
      </c>
      <c r="E36" s="53">
        <f t="shared" si="1"/>
        <v>791.17</v>
      </c>
      <c r="F36" s="90">
        <v>791.17</v>
      </c>
      <c r="G36" s="92"/>
      <c r="H36" s="92"/>
      <c r="I36" s="92"/>
      <c r="J36" s="92"/>
      <c r="K36" s="90"/>
    </row>
    <row r="37" ht="29.1" customHeight="1" spans="1:11">
      <c r="A37" s="89">
        <v>2130304</v>
      </c>
      <c r="B37" s="89"/>
      <c r="C37" s="89"/>
      <c r="D37" s="89" t="s">
        <v>183</v>
      </c>
      <c r="E37" s="53">
        <f t="shared" si="1"/>
        <v>48.47</v>
      </c>
      <c r="F37" s="90">
        <v>48.47</v>
      </c>
      <c r="G37" s="92"/>
      <c r="H37" s="92"/>
      <c r="I37" s="92"/>
      <c r="J37" s="92"/>
      <c r="K37" s="90"/>
    </row>
    <row r="38" ht="29.1" customHeight="1" spans="1:11">
      <c r="A38" s="89" t="s">
        <v>184</v>
      </c>
      <c r="B38" s="89"/>
      <c r="C38" s="89" t="s">
        <v>5</v>
      </c>
      <c r="D38" s="89" t="s">
        <v>185</v>
      </c>
      <c r="E38" s="53">
        <f t="shared" si="1"/>
        <v>11116.48</v>
      </c>
      <c r="F38" s="90">
        <v>11116.48</v>
      </c>
      <c r="G38" s="92"/>
      <c r="H38" s="92"/>
      <c r="I38" s="92"/>
      <c r="J38" s="92"/>
      <c r="K38" s="90"/>
    </row>
    <row r="39" ht="29.1" customHeight="1" spans="1:11">
      <c r="A39" s="89" t="s">
        <v>186</v>
      </c>
      <c r="B39" s="89"/>
      <c r="C39" s="89" t="s">
        <v>5</v>
      </c>
      <c r="D39" s="89" t="s">
        <v>187</v>
      </c>
      <c r="E39" s="53">
        <f t="shared" si="1"/>
        <v>2340.89</v>
      </c>
      <c r="F39" s="90">
        <v>2340.89</v>
      </c>
      <c r="G39" s="92"/>
      <c r="H39" s="92"/>
      <c r="I39" s="92"/>
      <c r="J39" s="92"/>
      <c r="K39" s="90"/>
    </row>
    <row r="40" ht="29.1" customHeight="1" spans="1:11">
      <c r="A40" s="89">
        <v>2130310</v>
      </c>
      <c r="B40" s="89"/>
      <c r="C40" s="89"/>
      <c r="D40" s="91" t="s">
        <v>188</v>
      </c>
      <c r="E40" s="53">
        <f t="shared" si="1"/>
        <v>191.96</v>
      </c>
      <c r="F40" s="90">
        <v>191.96</v>
      </c>
      <c r="G40" s="92"/>
      <c r="H40" s="92"/>
      <c r="I40" s="92"/>
      <c r="J40" s="92"/>
      <c r="K40" s="90"/>
    </row>
    <row r="41" ht="29.1" customHeight="1" spans="1:11">
      <c r="A41" s="89">
        <v>2130311</v>
      </c>
      <c r="B41" s="89"/>
      <c r="C41" s="89"/>
      <c r="D41" s="91" t="s">
        <v>189</v>
      </c>
      <c r="E41" s="53">
        <f t="shared" si="1"/>
        <v>128.72</v>
      </c>
      <c r="F41" s="90">
        <v>128.72</v>
      </c>
      <c r="G41" s="92"/>
      <c r="H41" s="92"/>
      <c r="I41" s="92"/>
      <c r="J41" s="92"/>
      <c r="K41" s="90"/>
    </row>
    <row r="42" ht="29.1" customHeight="1" spans="1:11">
      <c r="A42" s="89" t="s">
        <v>190</v>
      </c>
      <c r="B42" s="89"/>
      <c r="C42" s="89" t="s">
        <v>5</v>
      </c>
      <c r="D42" s="89" t="s">
        <v>191</v>
      </c>
      <c r="E42" s="53">
        <f t="shared" si="1"/>
        <v>673.27</v>
      </c>
      <c r="F42" s="90">
        <v>673.27</v>
      </c>
      <c r="G42" s="92"/>
      <c r="H42" s="92"/>
      <c r="I42" s="92"/>
      <c r="J42" s="92"/>
      <c r="K42" s="90"/>
    </row>
    <row r="43" ht="29.1" customHeight="1" spans="1:11">
      <c r="A43" s="89" t="s">
        <v>192</v>
      </c>
      <c r="B43" s="89"/>
      <c r="C43" s="89" t="s">
        <v>5</v>
      </c>
      <c r="D43" s="89" t="s">
        <v>193</v>
      </c>
      <c r="E43" s="53">
        <f t="shared" si="1"/>
        <v>487.9</v>
      </c>
      <c r="F43" s="90">
        <v>487.9</v>
      </c>
      <c r="G43" s="92"/>
      <c r="H43" s="92"/>
      <c r="I43" s="92"/>
      <c r="J43" s="92"/>
      <c r="K43" s="90"/>
    </row>
    <row r="44" ht="29.1" customHeight="1" spans="1:11">
      <c r="A44" s="89" t="s">
        <v>194</v>
      </c>
      <c r="B44" s="89"/>
      <c r="C44" s="89" t="s">
        <v>5</v>
      </c>
      <c r="D44" s="89" t="s">
        <v>195</v>
      </c>
      <c r="E44" s="53">
        <f t="shared" si="1"/>
        <v>1089.3</v>
      </c>
      <c r="F44" s="90">
        <v>1089.3</v>
      </c>
      <c r="G44" s="92"/>
      <c r="H44" s="92"/>
      <c r="I44" s="92"/>
      <c r="J44" s="92"/>
      <c r="K44" s="90"/>
    </row>
    <row r="45" ht="29.1" customHeight="1" spans="1:11">
      <c r="A45" s="89" t="s">
        <v>196</v>
      </c>
      <c r="B45" s="89"/>
      <c r="C45" s="89" t="s">
        <v>5</v>
      </c>
      <c r="D45" s="89" t="s">
        <v>197</v>
      </c>
      <c r="E45" s="53">
        <f t="shared" si="1"/>
        <v>10.25</v>
      </c>
      <c r="F45" s="90">
        <v>10.25</v>
      </c>
      <c r="G45" s="92"/>
      <c r="H45" s="92"/>
      <c r="I45" s="92"/>
      <c r="J45" s="92"/>
      <c r="K45" s="90"/>
    </row>
    <row r="46" ht="29.1" customHeight="1" spans="1:11">
      <c r="A46" s="89">
        <v>2130335</v>
      </c>
      <c r="B46" s="89"/>
      <c r="C46" s="89"/>
      <c r="D46" s="89" t="s">
        <v>198</v>
      </c>
      <c r="E46" s="53">
        <f t="shared" si="1"/>
        <v>30</v>
      </c>
      <c r="F46" s="90">
        <v>30</v>
      </c>
      <c r="G46" s="92"/>
      <c r="H46" s="92"/>
      <c r="I46" s="92"/>
      <c r="J46" s="92"/>
      <c r="K46" s="90"/>
    </row>
    <row r="47" ht="29.1" customHeight="1" spans="1:11">
      <c r="A47" s="89" t="s">
        <v>199</v>
      </c>
      <c r="B47" s="89"/>
      <c r="C47" s="89" t="s">
        <v>5</v>
      </c>
      <c r="D47" s="89" t="s">
        <v>200</v>
      </c>
      <c r="E47" s="53">
        <f t="shared" si="1"/>
        <v>726.85</v>
      </c>
      <c r="F47" s="90">
        <v>726.85</v>
      </c>
      <c r="G47" s="92"/>
      <c r="H47" s="92"/>
      <c r="I47" s="92"/>
      <c r="J47" s="92"/>
      <c r="K47" s="90"/>
    </row>
    <row r="48" ht="29.1" customHeight="1" spans="1:11">
      <c r="A48" s="89" t="s">
        <v>201</v>
      </c>
      <c r="B48" s="89"/>
      <c r="C48" s="89" t="s">
        <v>5</v>
      </c>
      <c r="D48" s="89" t="s">
        <v>202</v>
      </c>
      <c r="E48" s="53">
        <f t="shared" si="1"/>
        <v>2613.32</v>
      </c>
      <c r="F48" s="90">
        <f>F49</f>
        <v>2613.32</v>
      </c>
      <c r="G48" s="90"/>
      <c r="H48" s="90"/>
      <c r="I48" s="90"/>
      <c r="J48" s="90"/>
      <c r="K48" s="90"/>
    </row>
    <row r="49" ht="29.1" customHeight="1" spans="1:11">
      <c r="A49" s="89" t="s">
        <v>203</v>
      </c>
      <c r="B49" s="89"/>
      <c r="C49" s="89" t="s">
        <v>5</v>
      </c>
      <c r="D49" s="89" t="s">
        <v>204</v>
      </c>
      <c r="E49" s="53">
        <f t="shared" si="1"/>
        <v>2613.32</v>
      </c>
      <c r="F49" s="90">
        <v>2613.32</v>
      </c>
      <c r="G49" s="92"/>
      <c r="H49" s="92"/>
      <c r="I49" s="92"/>
      <c r="J49" s="92"/>
      <c r="K49" s="98"/>
    </row>
    <row r="50" ht="29.1" customHeight="1" spans="1:11">
      <c r="A50" s="91" t="s">
        <v>205</v>
      </c>
      <c r="B50" s="91"/>
      <c r="C50" s="91"/>
      <c r="D50" s="91" t="s">
        <v>206</v>
      </c>
      <c r="E50" s="53">
        <f t="shared" si="1"/>
        <v>5282.3</v>
      </c>
      <c r="F50" s="90">
        <f>F51</f>
        <v>5282.3</v>
      </c>
      <c r="G50" s="92"/>
      <c r="H50" s="92"/>
      <c r="I50" s="92"/>
      <c r="J50" s="92"/>
      <c r="K50" s="98"/>
    </row>
    <row r="51" ht="29.1" customHeight="1" spans="1:11">
      <c r="A51" s="91" t="s">
        <v>207</v>
      </c>
      <c r="B51" s="91"/>
      <c r="C51" s="91"/>
      <c r="D51" s="91" t="s">
        <v>208</v>
      </c>
      <c r="E51" s="53">
        <f t="shared" si="1"/>
        <v>5282.3</v>
      </c>
      <c r="F51" s="90">
        <v>5282.3</v>
      </c>
      <c r="G51" s="92"/>
      <c r="H51" s="92"/>
      <c r="I51" s="92"/>
      <c r="J51" s="92"/>
      <c r="K51" s="98"/>
    </row>
    <row r="52" ht="29.1" customHeight="1" spans="1:11">
      <c r="A52" s="91" t="s">
        <v>209</v>
      </c>
      <c r="B52" s="91"/>
      <c r="C52" s="91"/>
      <c r="D52" s="91" t="s">
        <v>210</v>
      </c>
      <c r="E52" s="53">
        <f t="shared" si="1"/>
        <v>1999</v>
      </c>
      <c r="F52" s="90">
        <f>F53</f>
        <v>1999</v>
      </c>
      <c r="G52" s="92"/>
      <c r="H52" s="92"/>
      <c r="I52" s="92"/>
      <c r="J52" s="92"/>
      <c r="K52" s="98"/>
    </row>
    <row r="53" ht="29.1" customHeight="1" spans="1:11">
      <c r="A53" s="91" t="s">
        <v>211</v>
      </c>
      <c r="B53" s="91"/>
      <c r="C53" s="91"/>
      <c r="D53" s="91" t="s">
        <v>212</v>
      </c>
      <c r="E53" s="53">
        <f t="shared" si="1"/>
        <v>1999</v>
      </c>
      <c r="F53" s="90">
        <f>F54</f>
        <v>1999</v>
      </c>
      <c r="G53" s="92"/>
      <c r="H53" s="92"/>
      <c r="I53" s="92"/>
      <c r="J53" s="92"/>
      <c r="K53" s="98"/>
    </row>
    <row r="54" ht="29.1" customHeight="1" spans="1:11">
      <c r="A54" s="91" t="s">
        <v>213</v>
      </c>
      <c r="B54" s="91"/>
      <c r="C54" s="91"/>
      <c r="D54" s="91" t="s">
        <v>214</v>
      </c>
      <c r="E54" s="53">
        <f t="shared" si="1"/>
        <v>1999</v>
      </c>
      <c r="F54" s="90">
        <v>1999</v>
      </c>
      <c r="G54" s="92"/>
      <c r="H54" s="92"/>
      <c r="I54" s="92"/>
      <c r="J54" s="92"/>
      <c r="K54" s="98"/>
    </row>
    <row r="55" ht="29.1" customHeight="1" spans="1:11">
      <c r="A55" s="89" t="s">
        <v>215</v>
      </c>
      <c r="B55" s="89"/>
      <c r="C55" s="89" t="s">
        <v>5</v>
      </c>
      <c r="D55" s="89" t="s">
        <v>216</v>
      </c>
      <c r="E55" s="53">
        <f t="shared" si="1"/>
        <v>50.63</v>
      </c>
      <c r="F55" s="90">
        <f>F56</f>
        <v>50.63</v>
      </c>
      <c r="G55" s="90"/>
      <c r="H55" s="90"/>
      <c r="I55" s="90"/>
      <c r="J55" s="90"/>
      <c r="K55" s="90"/>
    </row>
    <row r="56" ht="29.1" customHeight="1" spans="1:11">
      <c r="A56" s="89" t="s">
        <v>217</v>
      </c>
      <c r="B56" s="89"/>
      <c r="C56" s="89" t="s">
        <v>5</v>
      </c>
      <c r="D56" s="89" t="s">
        <v>218</v>
      </c>
      <c r="E56" s="53">
        <f t="shared" si="1"/>
        <v>50.63</v>
      </c>
      <c r="F56" s="90">
        <f>F57</f>
        <v>50.63</v>
      </c>
      <c r="G56" s="90"/>
      <c r="H56" s="90"/>
      <c r="I56" s="90"/>
      <c r="J56" s="90"/>
      <c r="K56" s="90"/>
    </row>
    <row r="57" ht="29.1" customHeight="1" spans="1:11">
      <c r="A57" s="89" t="s">
        <v>219</v>
      </c>
      <c r="B57" s="89"/>
      <c r="C57" s="89" t="s">
        <v>5</v>
      </c>
      <c r="D57" s="89" t="s">
        <v>220</v>
      </c>
      <c r="E57" s="53">
        <f t="shared" si="1"/>
        <v>50.63</v>
      </c>
      <c r="F57" s="90">
        <v>50.63</v>
      </c>
      <c r="G57" s="92"/>
      <c r="H57" s="92"/>
      <c r="I57" s="92"/>
      <c r="J57" s="92"/>
      <c r="K57" s="90"/>
    </row>
    <row r="58" ht="29.1" customHeight="1" spans="1:11">
      <c r="A58" s="89" t="s">
        <v>221</v>
      </c>
      <c r="B58" s="89"/>
      <c r="C58" s="89" t="s">
        <v>5</v>
      </c>
      <c r="D58" s="89" t="s">
        <v>222</v>
      </c>
      <c r="E58" s="53">
        <f t="shared" si="1"/>
        <v>4333.89</v>
      </c>
      <c r="F58" s="90">
        <f>F59+F61</f>
        <v>3086.07</v>
      </c>
      <c r="G58" s="90"/>
      <c r="H58" s="90"/>
      <c r="I58" s="90"/>
      <c r="J58" s="90"/>
      <c r="K58" s="90">
        <f>K59+K61</f>
        <v>1247.82</v>
      </c>
    </row>
    <row r="59" ht="29.1" customHeight="1" spans="1:11">
      <c r="A59" s="89" t="s">
        <v>223</v>
      </c>
      <c r="B59" s="89"/>
      <c r="C59" s="89" t="s">
        <v>5</v>
      </c>
      <c r="D59" s="89" t="s">
        <v>224</v>
      </c>
      <c r="E59" s="53">
        <f t="shared" si="1"/>
        <v>3086.07</v>
      </c>
      <c r="F59" s="90">
        <f>F60</f>
        <v>3086.07</v>
      </c>
      <c r="G59" s="90"/>
      <c r="H59" s="90"/>
      <c r="I59" s="90"/>
      <c r="J59" s="90"/>
      <c r="K59" s="90"/>
    </row>
    <row r="60" ht="29.1" customHeight="1" spans="1:11">
      <c r="A60" s="89" t="s">
        <v>225</v>
      </c>
      <c r="B60" s="89"/>
      <c r="C60" s="89" t="s">
        <v>5</v>
      </c>
      <c r="D60" s="89" t="s">
        <v>226</v>
      </c>
      <c r="E60" s="53">
        <f t="shared" si="1"/>
        <v>3086.07</v>
      </c>
      <c r="F60" s="90">
        <v>3086.07</v>
      </c>
      <c r="G60" s="92"/>
      <c r="H60" s="92"/>
      <c r="I60" s="92"/>
      <c r="J60" s="92"/>
      <c r="K60" s="90"/>
    </row>
    <row r="61" ht="29.1" customHeight="1" spans="1:11">
      <c r="A61" s="89" t="s">
        <v>227</v>
      </c>
      <c r="B61" s="89"/>
      <c r="C61" s="89" t="s">
        <v>5</v>
      </c>
      <c r="D61" s="89" t="s">
        <v>222</v>
      </c>
      <c r="E61" s="53">
        <f t="shared" si="1"/>
        <v>1247.82</v>
      </c>
      <c r="F61" s="90"/>
      <c r="G61" s="90"/>
      <c r="H61" s="90"/>
      <c r="I61" s="90"/>
      <c r="J61" s="90"/>
      <c r="K61" s="90">
        <f>K62</f>
        <v>1247.82</v>
      </c>
    </row>
    <row r="62" ht="29.1" customHeight="1" spans="1:11">
      <c r="A62" s="89" t="s">
        <v>228</v>
      </c>
      <c r="B62" s="89"/>
      <c r="C62" s="89" t="s">
        <v>5</v>
      </c>
      <c r="D62" s="89" t="s">
        <v>229</v>
      </c>
      <c r="E62" s="53">
        <f t="shared" si="1"/>
        <v>1247.82</v>
      </c>
      <c r="F62" s="90"/>
      <c r="G62" s="92"/>
      <c r="H62" s="92"/>
      <c r="I62" s="92"/>
      <c r="J62" s="92"/>
      <c r="K62" s="90">
        <v>1247.82</v>
      </c>
    </row>
    <row r="63" s="75" customFormat="1" ht="30.75" customHeight="1" spans="1:10">
      <c r="A63" s="97" t="s">
        <v>230</v>
      </c>
      <c r="B63" s="95"/>
      <c r="C63" s="95"/>
      <c r="D63" s="95"/>
      <c r="E63" s="95"/>
      <c r="F63" s="95"/>
      <c r="G63" s="95"/>
      <c r="H63" s="95"/>
      <c r="I63" s="95"/>
      <c r="J63" s="95"/>
    </row>
  </sheetData>
  <mergeCells count="6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J63"/>
    <mergeCell ref="A8:A9"/>
    <mergeCell ref="B8:B9"/>
    <mergeCell ref="C8:C9"/>
    <mergeCell ref="D4:D7"/>
    <mergeCell ref="E4:E7"/>
    <mergeCell ref="F4:F7"/>
    <mergeCell ref="G4:G7"/>
    <mergeCell ref="H4:H7"/>
    <mergeCell ref="I4:I7"/>
    <mergeCell ref="J4:J7"/>
    <mergeCell ref="K4:K7"/>
    <mergeCell ref="A4: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zoomScaleSheetLayoutView="60" workbookViewId="0">
      <selection activeCell="A10" sqref="A10:D49"/>
    </sheetView>
  </sheetViews>
  <sheetFormatPr defaultColWidth="9.14285714285714" defaultRowHeight="12.75"/>
  <cols>
    <col min="1" max="3" width="3.14285714285714" customWidth="1"/>
    <col min="4" max="4" width="32.1428571428571" customWidth="1"/>
    <col min="5" max="10" width="14.4285714285714" customWidth="1"/>
  </cols>
  <sheetData>
    <row r="1" ht="19.5" spans="1:10">
      <c r="A1" s="1" t="s">
        <v>231</v>
      </c>
      <c r="B1" s="1"/>
      <c r="C1" s="1"/>
      <c r="D1" s="1"/>
      <c r="E1" s="1"/>
      <c r="F1" s="1"/>
      <c r="G1" s="1"/>
      <c r="H1" s="1"/>
      <c r="I1" s="1"/>
      <c r="J1" s="1"/>
    </row>
    <row r="2" ht="12" customHeight="1" spans="1:10">
      <c r="A2" s="16" t="s">
        <v>232</v>
      </c>
      <c r="B2" s="16"/>
      <c r="C2" s="16"/>
      <c r="D2" s="16"/>
      <c r="E2" s="16"/>
      <c r="F2" s="16"/>
      <c r="G2" s="16"/>
      <c r="H2" s="16"/>
      <c r="I2" s="16"/>
      <c r="J2" s="16"/>
    </row>
    <row r="3" ht="12" customHeight="1" spans="1:10">
      <c r="A3" s="2" t="s">
        <v>119</v>
      </c>
      <c r="B3" s="76"/>
      <c r="C3" s="76"/>
      <c r="D3" s="76"/>
      <c r="E3" s="76"/>
      <c r="F3" s="76"/>
      <c r="G3" s="76"/>
      <c r="H3" s="76"/>
      <c r="I3" s="76"/>
      <c r="J3" s="16" t="s">
        <v>3</v>
      </c>
    </row>
    <row r="4" ht="12" customHeight="1" spans="1:10">
      <c r="A4" s="77" t="s">
        <v>233</v>
      </c>
      <c r="B4" s="78"/>
      <c r="C4" s="78"/>
      <c r="D4" s="79" t="s">
        <v>121</v>
      </c>
      <c r="E4" s="78" t="s">
        <v>99</v>
      </c>
      <c r="F4" s="78" t="s">
        <v>234</v>
      </c>
      <c r="G4" s="78" t="s">
        <v>235</v>
      </c>
      <c r="H4" s="78" t="s">
        <v>236</v>
      </c>
      <c r="I4" s="78" t="s">
        <v>237</v>
      </c>
      <c r="J4" s="78" t="s">
        <v>238</v>
      </c>
    </row>
    <row r="5" ht="12" customHeight="1" spans="1:10">
      <c r="A5" s="80"/>
      <c r="B5" s="81"/>
      <c r="C5" s="81"/>
      <c r="D5" s="82"/>
      <c r="E5" s="81"/>
      <c r="F5" s="81"/>
      <c r="G5" s="81"/>
      <c r="H5" s="81"/>
      <c r="I5" s="81"/>
      <c r="J5" s="81"/>
    </row>
    <row r="6" ht="12" customHeight="1" spans="1:10">
      <c r="A6" s="80"/>
      <c r="B6" s="81"/>
      <c r="C6" s="81"/>
      <c r="D6" s="82"/>
      <c r="E6" s="81"/>
      <c r="F6" s="81"/>
      <c r="G6" s="81"/>
      <c r="H6" s="81"/>
      <c r="I6" s="81"/>
      <c r="J6" s="81"/>
    </row>
    <row r="7" ht="12" customHeight="1" spans="1:10">
      <c r="A7" s="80"/>
      <c r="B7" s="81"/>
      <c r="C7" s="81"/>
      <c r="D7" s="82"/>
      <c r="E7" s="83"/>
      <c r="F7" s="83"/>
      <c r="G7" s="83"/>
      <c r="H7" s="83"/>
      <c r="I7" s="83"/>
      <c r="J7" s="81"/>
    </row>
    <row r="8" ht="18" customHeight="1" spans="1:10">
      <c r="A8" s="84" t="s">
        <v>128</v>
      </c>
      <c r="B8" s="82" t="s">
        <v>129</v>
      </c>
      <c r="C8" s="82" t="s">
        <v>130</v>
      </c>
      <c r="D8" s="85" t="s">
        <v>10</v>
      </c>
      <c r="E8" s="86" t="s">
        <v>11</v>
      </c>
      <c r="F8" s="86" t="s">
        <v>12</v>
      </c>
      <c r="G8" s="86" t="s">
        <v>20</v>
      </c>
      <c r="H8" s="86" t="s">
        <v>24</v>
      </c>
      <c r="I8" s="86" t="s">
        <v>28</v>
      </c>
      <c r="J8" s="83" t="s">
        <v>32</v>
      </c>
    </row>
    <row r="9" ht="18" customHeight="1" spans="1:10">
      <c r="A9" s="84"/>
      <c r="B9" s="82"/>
      <c r="C9" s="82"/>
      <c r="D9" s="85" t="s">
        <v>131</v>
      </c>
      <c r="E9" s="87">
        <f>SUM(F9:J9)</f>
        <v>33860.81</v>
      </c>
      <c r="F9" s="88">
        <f>F10+F15+F23+F26+F31+F34+F52+F55+F58</f>
        <v>1672.16</v>
      </c>
      <c r="G9" s="88">
        <f>G10+G15+G23+G26+G31+G34+G52+G55+G58</f>
        <v>32188.65</v>
      </c>
      <c r="H9" s="53">
        <f>H24+H27+H32+H35+H61</f>
        <v>0</v>
      </c>
      <c r="I9" s="53">
        <f>I24+I27+I32+I35+I61</f>
        <v>0</v>
      </c>
      <c r="J9" s="53">
        <f>J24+J27+J32+J35+J61</f>
        <v>0</v>
      </c>
    </row>
    <row r="10" ht="12" customHeight="1" spans="1:10">
      <c r="A10" s="89" t="s">
        <v>132</v>
      </c>
      <c r="B10" s="89"/>
      <c r="C10" s="89"/>
      <c r="D10" s="89" t="s">
        <v>133</v>
      </c>
      <c r="E10" s="53">
        <f t="shared" ref="E10:E62" si="0">SUM(F10:J10)</f>
        <v>181.33</v>
      </c>
      <c r="F10" s="90">
        <f>F11+F13</f>
        <v>45.1</v>
      </c>
      <c r="G10" s="90">
        <f>G11+G13</f>
        <v>136.23</v>
      </c>
      <c r="H10" s="53"/>
      <c r="I10" s="53"/>
      <c r="J10" s="53"/>
    </row>
    <row r="11" ht="12" customHeight="1" spans="1:10">
      <c r="A11" s="89" t="s">
        <v>134</v>
      </c>
      <c r="B11" s="89"/>
      <c r="C11" s="89"/>
      <c r="D11" s="89" t="s">
        <v>135</v>
      </c>
      <c r="E11" s="53">
        <f t="shared" si="0"/>
        <v>45.1</v>
      </c>
      <c r="F11" s="90">
        <f>F12</f>
        <v>45.1</v>
      </c>
      <c r="G11" s="88"/>
      <c r="H11" s="53"/>
      <c r="I11" s="53"/>
      <c r="J11" s="53"/>
    </row>
    <row r="12" ht="12" customHeight="1" spans="1:10">
      <c r="A12" s="89" t="s">
        <v>136</v>
      </c>
      <c r="B12" s="89"/>
      <c r="C12" s="89"/>
      <c r="D12" s="89" t="s">
        <v>137</v>
      </c>
      <c r="E12" s="90">
        <f t="shared" si="0"/>
        <v>45.1</v>
      </c>
      <c r="F12" s="90">
        <v>45.1</v>
      </c>
      <c r="G12" s="90"/>
      <c r="H12" s="53"/>
      <c r="I12" s="53"/>
      <c r="J12" s="53"/>
    </row>
    <row r="13" ht="12" customHeight="1" spans="1:10">
      <c r="A13" s="89">
        <v>20104</v>
      </c>
      <c r="B13" s="89"/>
      <c r="C13" s="89"/>
      <c r="D13" s="91" t="s">
        <v>138</v>
      </c>
      <c r="E13" s="90">
        <f>SUM(G13:J13)</f>
        <v>136.23</v>
      </c>
      <c r="F13" s="90"/>
      <c r="G13" s="90">
        <f>G14</f>
        <v>136.23</v>
      </c>
      <c r="H13" s="53"/>
      <c r="I13" s="53"/>
      <c r="J13" s="53"/>
    </row>
    <row r="14" ht="12" customHeight="1" spans="1:10">
      <c r="A14" s="89">
        <v>2010499</v>
      </c>
      <c r="B14" s="89"/>
      <c r="C14" s="89"/>
      <c r="D14" s="91" t="s">
        <v>139</v>
      </c>
      <c r="E14" s="90">
        <f>SUM(G14:J14)</f>
        <v>136.23</v>
      </c>
      <c r="F14" s="90"/>
      <c r="G14" s="90">
        <v>136.23</v>
      </c>
      <c r="H14" s="53"/>
      <c r="I14" s="53"/>
      <c r="J14" s="53"/>
    </row>
    <row r="15" ht="12" customHeight="1" spans="1:10">
      <c r="A15" s="89" t="s">
        <v>140</v>
      </c>
      <c r="B15" s="89"/>
      <c r="C15" s="89"/>
      <c r="D15" s="89" t="s">
        <v>141</v>
      </c>
      <c r="E15" s="90">
        <f t="shared" si="0"/>
        <v>100.38</v>
      </c>
      <c r="F15" s="90">
        <f>F16+F19+F21</f>
        <v>100.38</v>
      </c>
      <c r="G15" s="90"/>
      <c r="H15" s="53"/>
      <c r="I15" s="53"/>
      <c r="J15" s="53"/>
    </row>
    <row r="16" ht="12" customHeight="1" spans="1:10">
      <c r="A16" s="89" t="s">
        <v>142</v>
      </c>
      <c r="B16" s="89"/>
      <c r="C16" s="89"/>
      <c r="D16" s="89" t="s">
        <v>143</v>
      </c>
      <c r="E16" s="90">
        <f t="shared" si="0"/>
        <v>62.73</v>
      </c>
      <c r="F16" s="90">
        <f>SUM(F17:F18)</f>
        <v>62.73</v>
      </c>
      <c r="G16" s="90"/>
      <c r="H16" s="53"/>
      <c r="I16" s="53"/>
      <c r="J16" s="53"/>
    </row>
    <row r="17" ht="12" customHeight="1" spans="1:10">
      <c r="A17" s="89" t="s">
        <v>144</v>
      </c>
      <c r="B17" s="89"/>
      <c r="C17" s="89"/>
      <c r="D17" s="89" t="s">
        <v>145</v>
      </c>
      <c r="E17" s="90">
        <f t="shared" si="0"/>
        <v>60.76</v>
      </c>
      <c r="F17" s="90">
        <v>60.76</v>
      </c>
      <c r="G17" s="90"/>
      <c r="H17" s="53"/>
      <c r="I17" s="53"/>
      <c r="J17" s="53"/>
    </row>
    <row r="18" ht="12" customHeight="1" spans="1:10">
      <c r="A18" s="89" t="s">
        <v>146</v>
      </c>
      <c r="B18" s="89"/>
      <c r="C18" s="89"/>
      <c r="D18" s="89" t="s">
        <v>147</v>
      </c>
      <c r="E18" s="90">
        <f t="shared" si="0"/>
        <v>1.97</v>
      </c>
      <c r="F18" s="90">
        <v>1.97</v>
      </c>
      <c r="G18" s="90"/>
      <c r="H18" s="53"/>
      <c r="I18" s="53"/>
      <c r="J18" s="53"/>
    </row>
    <row r="19" ht="12" customHeight="1" spans="1:10">
      <c r="A19" s="89" t="s">
        <v>148</v>
      </c>
      <c r="B19" s="89"/>
      <c r="C19" s="89"/>
      <c r="D19" s="89" t="s">
        <v>149</v>
      </c>
      <c r="E19" s="90">
        <f t="shared" si="0"/>
        <v>33.85</v>
      </c>
      <c r="F19" s="90">
        <f>SUM(F20)</f>
        <v>33.85</v>
      </c>
      <c r="G19" s="90"/>
      <c r="H19" s="53"/>
      <c r="I19" s="53"/>
      <c r="J19" s="53"/>
    </row>
    <row r="20" ht="12" customHeight="1" spans="1:10">
      <c r="A20" s="89" t="s">
        <v>150</v>
      </c>
      <c r="B20" s="89"/>
      <c r="C20" s="89"/>
      <c r="D20" s="89" t="s">
        <v>151</v>
      </c>
      <c r="E20" s="90">
        <f t="shared" si="0"/>
        <v>33.85</v>
      </c>
      <c r="F20" s="90">
        <v>33.85</v>
      </c>
      <c r="G20" s="90"/>
      <c r="H20" s="53"/>
      <c r="I20" s="53"/>
      <c r="J20" s="53"/>
    </row>
    <row r="21" ht="12" customHeight="1" spans="1:10">
      <c r="A21" s="89" t="s">
        <v>152</v>
      </c>
      <c r="B21" s="89"/>
      <c r="C21" s="89"/>
      <c r="D21" s="89" t="s">
        <v>153</v>
      </c>
      <c r="E21" s="90">
        <f t="shared" si="0"/>
        <v>3.8</v>
      </c>
      <c r="F21" s="90">
        <f t="shared" ref="F21:F24" si="1">F22</f>
        <v>3.8</v>
      </c>
      <c r="G21" s="90"/>
      <c r="H21" s="53"/>
      <c r="I21" s="53"/>
      <c r="J21" s="53"/>
    </row>
    <row r="22" ht="12" customHeight="1" spans="1:10">
      <c r="A22" s="89" t="s">
        <v>154</v>
      </c>
      <c r="B22" s="89"/>
      <c r="C22" s="89"/>
      <c r="D22" s="89" t="s">
        <v>155</v>
      </c>
      <c r="E22" s="90">
        <f t="shared" si="0"/>
        <v>3.8</v>
      </c>
      <c r="F22" s="90">
        <v>3.8</v>
      </c>
      <c r="G22" s="90"/>
      <c r="H22" s="53"/>
      <c r="I22" s="53"/>
      <c r="J22" s="53"/>
    </row>
    <row r="23" ht="12" customHeight="1" spans="1:10">
      <c r="A23" s="89" t="s">
        <v>156</v>
      </c>
      <c r="B23" s="89"/>
      <c r="C23" s="89" t="s">
        <v>5</v>
      </c>
      <c r="D23" s="89" t="s">
        <v>157</v>
      </c>
      <c r="E23" s="90">
        <f t="shared" si="0"/>
        <v>36.08</v>
      </c>
      <c r="F23" s="90">
        <f t="shared" si="1"/>
        <v>36.08</v>
      </c>
      <c r="G23" s="90"/>
      <c r="H23" s="53"/>
      <c r="I23" s="53"/>
      <c r="J23" s="53"/>
    </row>
    <row r="24" ht="12" customHeight="1" spans="1:10">
      <c r="A24" s="89" t="s">
        <v>158</v>
      </c>
      <c r="B24" s="89"/>
      <c r="C24" s="89" t="s">
        <v>5</v>
      </c>
      <c r="D24" s="89" t="s">
        <v>159</v>
      </c>
      <c r="E24" s="90">
        <f t="shared" si="0"/>
        <v>36.08</v>
      </c>
      <c r="F24" s="90">
        <f t="shared" si="1"/>
        <v>36.08</v>
      </c>
      <c r="G24" s="90"/>
      <c r="H24" s="53"/>
      <c r="I24" s="53"/>
      <c r="J24" s="53"/>
    </row>
    <row r="25" ht="12" customHeight="1" spans="1:10">
      <c r="A25" s="89" t="s">
        <v>160</v>
      </c>
      <c r="B25" s="89"/>
      <c r="C25" s="89" t="s">
        <v>5</v>
      </c>
      <c r="D25" s="89" t="s">
        <v>161</v>
      </c>
      <c r="E25" s="90">
        <f t="shared" si="0"/>
        <v>36.08</v>
      </c>
      <c r="F25" s="90">
        <v>36.08</v>
      </c>
      <c r="G25" s="90"/>
      <c r="H25" s="53"/>
      <c r="I25" s="53"/>
      <c r="J25" s="53"/>
    </row>
    <row r="26" ht="12" customHeight="1" spans="1:10">
      <c r="A26" s="91" t="s">
        <v>162</v>
      </c>
      <c r="B26" s="91"/>
      <c r="C26" s="91" t="s">
        <v>5</v>
      </c>
      <c r="D26" s="91" t="s">
        <v>163</v>
      </c>
      <c r="E26" s="90">
        <f t="shared" ref="E26:E33" si="2">SUM(G26:J26)</f>
        <v>71.36</v>
      </c>
      <c r="F26" s="90"/>
      <c r="G26" s="90">
        <f>G27+G29</f>
        <v>71.36</v>
      </c>
      <c r="H26" s="53"/>
      <c r="I26" s="53"/>
      <c r="J26" s="53"/>
    </row>
    <row r="27" ht="12" customHeight="1" spans="1:10">
      <c r="A27" s="91" t="s">
        <v>164</v>
      </c>
      <c r="B27" s="91"/>
      <c r="C27" s="91" t="s">
        <v>5</v>
      </c>
      <c r="D27" s="91" t="s">
        <v>165</v>
      </c>
      <c r="E27" s="90">
        <f t="shared" si="2"/>
        <v>21.36</v>
      </c>
      <c r="F27" s="90"/>
      <c r="G27" s="90">
        <f t="shared" ref="G27:G31" si="3">G28</f>
        <v>21.36</v>
      </c>
      <c r="H27" s="53"/>
      <c r="I27" s="53"/>
      <c r="J27" s="53"/>
    </row>
    <row r="28" ht="12" customHeight="1" spans="1:10">
      <c r="A28" s="91" t="s">
        <v>166</v>
      </c>
      <c r="B28" s="91"/>
      <c r="C28" s="91" t="s">
        <v>5</v>
      </c>
      <c r="D28" s="91" t="s">
        <v>167</v>
      </c>
      <c r="E28" s="90">
        <f t="shared" si="2"/>
        <v>21.36</v>
      </c>
      <c r="F28" s="90"/>
      <c r="G28" s="90">
        <v>21.36</v>
      </c>
      <c r="H28" s="53"/>
      <c r="I28" s="53"/>
      <c r="J28" s="53"/>
    </row>
    <row r="29" ht="12" customHeight="1" spans="1:10">
      <c r="A29" s="91" t="s">
        <v>168</v>
      </c>
      <c r="B29" s="91"/>
      <c r="C29" s="91" t="s">
        <v>5</v>
      </c>
      <c r="D29" s="91" t="s">
        <v>169</v>
      </c>
      <c r="E29" s="90">
        <f t="shared" si="2"/>
        <v>50</v>
      </c>
      <c r="F29" s="90"/>
      <c r="G29" s="90">
        <f t="shared" si="3"/>
        <v>50</v>
      </c>
      <c r="H29" s="53"/>
      <c r="I29" s="53"/>
      <c r="J29" s="53"/>
    </row>
    <row r="30" ht="12" customHeight="1" spans="1:10">
      <c r="A30" s="91" t="s">
        <v>170</v>
      </c>
      <c r="B30" s="91"/>
      <c r="C30" s="91" t="s">
        <v>5</v>
      </c>
      <c r="D30" s="91" t="s">
        <v>171</v>
      </c>
      <c r="E30" s="90">
        <f t="shared" si="2"/>
        <v>50</v>
      </c>
      <c r="F30" s="90"/>
      <c r="G30" s="90">
        <v>50</v>
      </c>
      <c r="H30" s="53"/>
      <c r="I30" s="53"/>
      <c r="J30" s="53"/>
    </row>
    <row r="31" ht="12" customHeight="1" spans="1:10">
      <c r="A31" s="89" t="s">
        <v>172</v>
      </c>
      <c r="B31" s="89"/>
      <c r="C31" s="89" t="s">
        <v>5</v>
      </c>
      <c r="D31" s="89" t="s">
        <v>173</v>
      </c>
      <c r="E31" s="90">
        <f t="shared" si="2"/>
        <v>430.39</v>
      </c>
      <c r="F31" s="90"/>
      <c r="G31" s="90">
        <f t="shared" si="3"/>
        <v>430.39</v>
      </c>
      <c r="H31" s="53"/>
      <c r="I31" s="53"/>
      <c r="J31" s="53"/>
    </row>
    <row r="32" ht="12" customHeight="1" spans="1:10">
      <c r="A32" s="89" t="s">
        <v>174</v>
      </c>
      <c r="B32" s="89"/>
      <c r="C32" s="89" t="s">
        <v>5</v>
      </c>
      <c r="D32" s="89" t="s">
        <v>175</v>
      </c>
      <c r="E32" s="90">
        <f t="shared" si="2"/>
        <v>430.39</v>
      </c>
      <c r="F32" s="90"/>
      <c r="G32" s="90">
        <f>SUM(G33:G33)</f>
        <v>430.39</v>
      </c>
      <c r="H32" s="53"/>
      <c r="I32" s="53"/>
      <c r="J32" s="53"/>
    </row>
    <row r="33" ht="12" customHeight="1" spans="1:10">
      <c r="A33" s="89" t="s">
        <v>176</v>
      </c>
      <c r="B33" s="89"/>
      <c r="C33" s="89" t="s">
        <v>5</v>
      </c>
      <c r="D33" s="89" t="s">
        <v>177</v>
      </c>
      <c r="E33" s="90">
        <f t="shared" si="2"/>
        <v>430.39</v>
      </c>
      <c r="F33" s="90"/>
      <c r="G33" s="90">
        <v>430.39</v>
      </c>
      <c r="H33" s="53"/>
      <c r="I33" s="53"/>
      <c r="J33" s="53"/>
    </row>
    <row r="34" ht="15.95" customHeight="1" spans="1:10">
      <c r="A34" s="89" t="s">
        <v>239</v>
      </c>
      <c r="B34" s="89"/>
      <c r="C34" s="89" t="s">
        <v>5</v>
      </c>
      <c r="D34" s="89" t="s">
        <v>178</v>
      </c>
      <c r="E34" s="90">
        <f>SUM(F34:J34)</f>
        <v>25687.03</v>
      </c>
      <c r="F34" s="90">
        <f>F35+F48+F50</f>
        <v>1139.77</v>
      </c>
      <c r="G34" s="90">
        <f>G35+G48+G50</f>
        <v>24547.26</v>
      </c>
      <c r="H34" s="92"/>
      <c r="I34" s="92"/>
      <c r="J34" s="92"/>
    </row>
    <row r="35" ht="15.95" customHeight="1" spans="1:10">
      <c r="A35" s="89" t="s">
        <v>179</v>
      </c>
      <c r="B35" s="89"/>
      <c r="C35" s="89" t="s">
        <v>5</v>
      </c>
      <c r="D35" s="89" t="s">
        <v>180</v>
      </c>
      <c r="E35" s="90">
        <f t="shared" ref="E35:E47" si="4">SUM(F35:J35)</f>
        <v>17791.41</v>
      </c>
      <c r="F35" s="90">
        <f>SUM(F36:F47)</f>
        <v>1139.77</v>
      </c>
      <c r="G35" s="90">
        <f>SUM(G36:G47)</f>
        <v>16651.64</v>
      </c>
      <c r="H35" s="92"/>
      <c r="I35" s="92"/>
      <c r="J35" s="92"/>
    </row>
    <row r="36" ht="15.95" customHeight="1" spans="1:10">
      <c r="A36" s="89" t="s">
        <v>181</v>
      </c>
      <c r="B36" s="89"/>
      <c r="C36" s="89" t="s">
        <v>5</v>
      </c>
      <c r="D36" s="89" t="s">
        <v>182</v>
      </c>
      <c r="E36" s="90">
        <f t="shared" si="4"/>
        <v>824.34</v>
      </c>
      <c r="F36" s="90">
        <v>693.23</v>
      </c>
      <c r="G36" s="90">
        <v>131.11</v>
      </c>
      <c r="H36" s="92"/>
      <c r="I36" s="92"/>
      <c r="J36" s="92"/>
    </row>
    <row r="37" ht="15.95" customHeight="1" spans="1:10">
      <c r="A37" s="89">
        <v>2130304</v>
      </c>
      <c r="B37" s="89"/>
      <c r="C37" s="89"/>
      <c r="D37" s="89" t="s">
        <v>183</v>
      </c>
      <c r="E37" s="90">
        <f t="shared" si="4"/>
        <v>48.47</v>
      </c>
      <c r="F37" s="90"/>
      <c r="G37" s="90">
        <v>48.47</v>
      </c>
      <c r="H37" s="92"/>
      <c r="I37" s="92"/>
      <c r="J37" s="92"/>
    </row>
    <row r="38" ht="15.95" customHeight="1" spans="1:10">
      <c r="A38" s="89" t="s">
        <v>184</v>
      </c>
      <c r="B38" s="89"/>
      <c r="C38" s="89" t="s">
        <v>5</v>
      </c>
      <c r="D38" s="89" t="s">
        <v>185</v>
      </c>
      <c r="E38" s="90">
        <f t="shared" si="4"/>
        <v>11239.44</v>
      </c>
      <c r="F38" s="90">
        <v>18.92</v>
      </c>
      <c r="G38" s="90">
        <v>11220.52</v>
      </c>
      <c r="H38" s="92"/>
      <c r="I38" s="92"/>
      <c r="J38" s="92"/>
    </row>
    <row r="39" ht="15.95" customHeight="1" spans="1:10">
      <c r="A39" s="89" t="s">
        <v>186</v>
      </c>
      <c r="B39" s="89"/>
      <c r="C39" s="89" t="s">
        <v>5</v>
      </c>
      <c r="D39" s="89" t="s">
        <v>187</v>
      </c>
      <c r="E39" s="90">
        <f t="shared" si="4"/>
        <v>2340.89</v>
      </c>
      <c r="F39" s="90">
        <v>40.98</v>
      </c>
      <c r="G39" s="90">
        <v>2299.91</v>
      </c>
      <c r="H39" s="92"/>
      <c r="I39" s="92"/>
      <c r="J39" s="92"/>
    </row>
    <row r="40" ht="15.95" customHeight="1" spans="1:10">
      <c r="A40" s="89">
        <v>2130310</v>
      </c>
      <c r="B40" s="89"/>
      <c r="C40" s="89"/>
      <c r="D40" s="91" t="s">
        <v>188</v>
      </c>
      <c r="E40" s="90">
        <f t="shared" si="4"/>
        <v>191.98</v>
      </c>
      <c r="F40" s="90"/>
      <c r="G40" s="90">
        <v>191.98</v>
      </c>
      <c r="H40" s="92"/>
      <c r="I40" s="92"/>
      <c r="J40" s="92"/>
    </row>
    <row r="41" ht="15.95" customHeight="1" spans="1:10">
      <c r="A41" s="89">
        <v>2130311</v>
      </c>
      <c r="B41" s="89"/>
      <c r="C41" s="89"/>
      <c r="D41" s="91" t="s">
        <v>189</v>
      </c>
      <c r="E41" s="90">
        <f t="shared" si="4"/>
        <v>128.72</v>
      </c>
      <c r="F41" s="90"/>
      <c r="G41" s="90">
        <v>128.72</v>
      </c>
      <c r="H41" s="92"/>
      <c r="I41" s="92"/>
      <c r="J41" s="92"/>
    </row>
    <row r="42" ht="15.95" customHeight="1" spans="1:10">
      <c r="A42" s="89" t="s">
        <v>190</v>
      </c>
      <c r="B42" s="89"/>
      <c r="C42" s="89" t="s">
        <v>5</v>
      </c>
      <c r="D42" s="89" t="s">
        <v>191</v>
      </c>
      <c r="E42" s="90">
        <f t="shared" si="4"/>
        <v>673.27</v>
      </c>
      <c r="F42" s="90">
        <v>3.27</v>
      </c>
      <c r="G42" s="90">
        <v>670</v>
      </c>
      <c r="H42" s="92"/>
      <c r="I42" s="92"/>
      <c r="J42" s="92"/>
    </row>
    <row r="43" ht="15.95" customHeight="1" spans="1:10">
      <c r="A43" s="89" t="s">
        <v>192</v>
      </c>
      <c r="B43" s="89"/>
      <c r="C43" s="89" t="s">
        <v>5</v>
      </c>
      <c r="D43" s="89" t="s">
        <v>193</v>
      </c>
      <c r="E43" s="90">
        <f t="shared" si="4"/>
        <v>487.9</v>
      </c>
      <c r="F43" s="90"/>
      <c r="G43" s="90">
        <v>487.9</v>
      </c>
      <c r="H43" s="92"/>
      <c r="I43" s="92"/>
      <c r="J43" s="92"/>
    </row>
    <row r="44" ht="15.95" customHeight="1" spans="1:10">
      <c r="A44" s="89" t="s">
        <v>194</v>
      </c>
      <c r="B44" s="89"/>
      <c r="C44" s="89" t="s">
        <v>5</v>
      </c>
      <c r="D44" s="89" t="s">
        <v>195</v>
      </c>
      <c r="E44" s="90">
        <f t="shared" si="4"/>
        <v>1089.31</v>
      </c>
      <c r="F44" s="90"/>
      <c r="G44" s="90">
        <v>1089.31</v>
      </c>
      <c r="H44" s="92"/>
      <c r="I44" s="92"/>
      <c r="J44" s="92"/>
    </row>
    <row r="45" ht="15.95" customHeight="1" spans="1:10">
      <c r="A45" s="89" t="s">
        <v>196</v>
      </c>
      <c r="B45" s="89"/>
      <c r="C45" s="89" t="s">
        <v>5</v>
      </c>
      <c r="D45" s="89" t="s">
        <v>197</v>
      </c>
      <c r="E45" s="90">
        <f t="shared" si="4"/>
        <v>10.25</v>
      </c>
      <c r="F45" s="90"/>
      <c r="G45" s="90">
        <v>10.25</v>
      </c>
      <c r="H45" s="92"/>
      <c r="I45" s="92"/>
      <c r="J45" s="92"/>
    </row>
    <row r="46" ht="15.95" customHeight="1" spans="1:10">
      <c r="A46" s="89">
        <v>2130335</v>
      </c>
      <c r="B46" s="89"/>
      <c r="C46" s="89"/>
      <c r="D46" s="89" t="s">
        <v>198</v>
      </c>
      <c r="E46" s="90">
        <f t="shared" si="4"/>
        <v>30</v>
      </c>
      <c r="F46" s="90"/>
      <c r="G46" s="90">
        <v>30</v>
      </c>
      <c r="H46" s="92"/>
      <c r="I46" s="92"/>
      <c r="J46" s="92"/>
    </row>
    <row r="47" ht="15.95" customHeight="1" spans="1:10">
      <c r="A47" s="89" t="s">
        <v>199</v>
      </c>
      <c r="B47" s="89"/>
      <c r="C47" s="89" t="s">
        <v>5</v>
      </c>
      <c r="D47" s="89" t="s">
        <v>200</v>
      </c>
      <c r="E47" s="90">
        <f t="shared" si="4"/>
        <v>726.84</v>
      </c>
      <c r="F47" s="90">
        <v>383.37</v>
      </c>
      <c r="G47" s="90">
        <v>343.47</v>
      </c>
      <c r="H47" s="92"/>
      <c r="I47" s="92"/>
      <c r="J47" s="92"/>
    </row>
    <row r="48" ht="15.95" customHeight="1" spans="1:10">
      <c r="A48" s="89" t="s">
        <v>201</v>
      </c>
      <c r="B48" s="89"/>
      <c r="C48" s="89" t="s">
        <v>5</v>
      </c>
      <c r="D48" s="89" t="s">
        <v>202</v>
      </c>
      <c r="E48" s="90">
        <f t="shared" si="0"/>
        <v>2613.32</v>
      </c>
      <c r="F48" s="90"/>
      <c r="G48" s="90">
        <f>G49</f>
        <v>2613.32</v>
      </c>
      <c r="H48" s="92"/>
      <c r="I48" s="92"/>
      <c r="J48" s="92"/>
    </row>
    <row r="49" ht="15.95" customHeight="1" spans="1:10">
      <c r="A49" s="89" t="s">
        <v>203</v>
      </c>
      <c r="B49" s="89"/>
      <c r="C49" s="89" t="s">
        <v>5</v>
      </c>
      <c r="D49" s="89" t="s">
        <v>204</v>
      </c>
      <c r="E49" s="90">
        <f t="shared" si="0"/>
        <v>2613.32</v>
      </c>
      <c r="F49" s="90"/>
      <c r="G49" s="90">
        <v>2613.32</v>
      </c>
      <c r="H49" s="92"/>
      <c r="I49" s="92"/>
      <c r="J49" s="92"/>
    </row>
    <row r="50" ht="15.95" customHeight="1" spans="1:10">
      <c r="A50" s="91" t="s">
        <v>205</v>
      </c>
      <c r="B50" s="91"/>
      <c r="C50" s="91"/>
      <c r="D50" s="91" t="s">
        <v>206</v>
      </c>
      <c r="E50" s="90">
        <f t="shared" si="0"/>
        <v>5282.3</v>
      </c>
      <c r="F50" s="90"/>
      <c r="G50" s="90">
        <f>G51</f>
        <v>5282.3</v>
      </c>
      <c r="H50" s="92"/>
      <c r="I50" s="92"/>
      <c r="J50" s="92"/>
    </row>
    <row r="51" ht="15.95" customHeight="1" spans="1:10">
      <c r="A51" s="91" t="s">
        <v>207</v>
      </c>
      <c r="B51" s="91"/>
      <c r="C51" s="91"/>
      <c r="D51" s="91" t="s">
        <v>208</v>
      </c>
      <c r="E51" s="90">
        <f t="shared" si="0"/>
        <v>5282.3</v>
      </c>
      <c r="F51" s="90"/>
      <c r="G51" s="90">
        <v>5282.3</v>
      </c>
      <c r="H51" s="92"/>
      <c r="I51" s="92"/>
      <c r="J51" s="92"/>
    </row>
    <row r="52" ht="15.95" customHeight="1" spans="1:10">
      <c r="A52" s="91" t="s">
        <v>209</v>
      </c>
      <c r="B52" s="91"/>
      <c r="C52" s="91"/>
      <c r="D52" s="91" t="s">
        <v>210</v>
      </c>
      <c r="E52" s="90">
        <f t="shared" si="0"/>
        <v>1999</v>
      </c>
      <c r="F52" s="90"/>
      <c r="G52" s="90">
        <f>G53</f>
        <v>1999</v>
      </c>
      <c r="H52" s="92"/>
      <c r="I52" s="92"/>
      <c r="J52" s="92"/>
    </row>
    <row r="53" ht="15.95" customHeight="1" spans="1:10">
      <c r="A53" s="91" t="s">
        <v>211</v>
      </c>
      <c r="B53" s="91"/>
      <c r="C53" s="91"/>
      <c r="D53" s="91" t="s">
        <v>212</v>
      </c>
      <c r="E53" s="90">
        <f t="shared" si="0"/>
        <v>1999</v>
      </c>
      <c r="F53" s="90"/>
      <c r="G53" s="90">
        <f>G54</f>
        <v>1999</v>
      </c>
      <c r="H53" s="92"/>
      <c r="I53" s="92"/>
      <c r="J53" s="92"/>
    </row>
    <row r="54" ht="15.95" customHeight="1" spans="1:10">
      <c r="A54" s="91" t="s">
        <v>213</v>
      </c>
      <c r="B54" s="91"/>
      <c r="C54" s="91"/>
      <c r="D54" s="91" t="s">
        <v>214</v>
      </c>
      <c r="E54" s="90">
        <f t="shared" si="0"/>
        <v>1999</v>
      </c>
      <c r="F54" s="90"/>
      <c r="G54" s="90">
        <v>1999</v>
      </c>
      <c r="H54" s="92"/>
      <c r="I54" s="92"/>
      <c r="J54" s="92"/>
    </row>
    <row r="55" ht="15.95" customHeight="1" spans="1:10">
      <c r="A55" s="89" t="s">
        <v>215</v>
      </c>
      <c r="B55" s="89"/>
      <c r="C55" s="89" t="s">
        <v>5</v>
      </c>
      <c r="D55" s="89" t="s">
        <v>216</v>
      </c>
      <c r="E55" s="90">
        <f t="shared" si="0"/>
        <v>50.63</v>
      </c>
      <c r="F55" s="90">
        <f t="shared" ref="F55:F59" si="5">F56</f>
        <v>50.63</v>
      </c>
      <c r="G55" s="90"/>
      <c r="H55" s="92"/>
      <c r="I55" s="92"/>
      <c r="J55" s="92"/>
    </row>
    <row r="56" ht="15.95" customHeight="1" spans="1:10">
      <c r="A56" s="89" t="s">
        <v>217</v>
      </c>
      <c r="B56" s="89"/>
      <c r="C56" s="89" t="s">
        <v>5</v>
      </c>
      <c r="D56" s="89" t="s">
        <v>218</v>
      </c>
      <c r="E56" s="90">
        <f t="shared" si="0"/>
        <v>50.63</v>
      </c>
      <c r="F56" s="90">
        <f t="shared" si="5"/>
        <v>50.63</v>
      </c>
      <c r="G56" s="90"/>
      <c r="H56" s="92"/>
      <c r="I56" s="92"/>
      <c r="J56" s="92"/>
    </row>
    <row r="57" ht="15.95" customHeight="1" spans="1:10">
      <c r="A57" s="89" t="s">
        <v>219</v>
      </c>
      <c r="B57" s="89"/>
      <c r="C57" s="89" t="s">
        <v>5</v>
      </c>
      <c r="D57" s="89" t="s">
        <v>220</v>
      </c>
      <c r="E57" s="90">
        <f t="shared" si="0"/>
        <v>50.63</v>
      </c>
      <c r="F57" s="90">
        <v>50.63</v>
      </c>
      <c r="G57" s="90"/>
      <c r="H57" s="92"/>
      <c r="I57" s="92"/>
      <c r="J57" s="92"/>
    </row>
    <row r="58" ht="15.95" customHeight="1" spans="1:10">
      <c r="A58" s="89" t="s">
        <v>221</v>
      </c>
      <c r="B58" s="89"/>
      <c r="C58" s="89" t="s">
        <v>5</v>
      </c>
      <c r="D58" s="89" t="s">
        <v>222</v>
      </c>
      <c r="E58" s="90">
        <f t="shared" si="0"/>
        <v>5304.61</v>
      </c>
      <c r="F58" s="90">
        <f>F59+F61</f>
        <v>300.2</v>
      </c>
      <c r="G58" s="90">
        <f>G59+G61</f>
        <v>5004.41</v>
      </c>
      <c r="H58" s="92"/>
      <c r="I58" s="92"/>
      <c r="J58" s="92"/>
    </row>
    <row r="59" ht="15.95" customHeight="1" spans="1:10">
      <c r="A59" s="89" t="s">
        <v>223</v>
      </c>
      <c r="B59" s="89"/>
      <c r="C59" s="89" t="s">
        <v>5</v>
      </c>
      <c r="D59" s="89" t="s">
        <v>224</v>
      </c>
      <c r="E59" s="90">
        <f t="shared" si="0"/>
        <v>3086.07</v>
      </c>
      <c r="F59" s="90"/>
      <c r="G59" s="90">
        <f>G60</f>
        <v>3086.07</v>
      </c>
      <c r="H59" s="92"/>
      <c r="I59" s="92"/>
      <c r="J59" s="92"/>
    </row>
    <row r="60" ht="15.95" customHeight="1" spans="1:10">
      <c r="A60" s="89" t="s">
        <v>225</v>
      </c>
      <c r="B60" s="89"/>
      <c r="C60" s="89" t="s">
        <v>5</v>
      </c>
      <c r="D60" s="89" t="s">
        <v>226</v>
      </c>
      <c r="E60" s="90">
        <f t="shared" si="0"/>
        <v>3086.07</v>
      </c>
      <c r="F60" s="90"/>
      <c r="G60" s="90">
        <v>3086.07</v>
      </c>
      <c r="H60" s="92"/>
      <c r="I60" s="92"/>
      <c r="J60" s="92"/>
    </row>
    <row r="61" ht="15.95" customHeight="1" spans="1:10">
      <c r="A61" s="89" t="s">
        <v>227</v>
      </c>
      <c r="B61" s="89"/>
      <c r="C61" s="89" t="s">
        <v>5</v>
      </c>
      <c r="D61" s="89" t="s">
        <v>222</v>
      </c>
      <c r="E61" s="90">
        <f t="shared" si="0"/>
        <v>2218.54</v>
      </c>
      <c r="F61" s="90">
        <f>F62</f>
        <v>300.2</v>
      </c>
      <c r="G61" s="90">
        <f>G62</f>
        <v>1918.34</v>
      </c>
      <c r="H61" s="92"/>
      <c r="I61" s="92"/>
      <c r="J61" s="92"/>
    </row>
    <row r="62" ht="15.95" customHeight="1" spans="1:10">
      <c r="A62" s="89" t="s">
        <v>228</v>
      </c>
      <c r="B62" s="89"/>
      <c r="C62" s="89" t="s">
        <v>5</v>
      </c>
      <c r="D62" s="89" t="s">
        <v>229</v>
      </c>
      <c r="E62" s="90">
        <f t="shared" si="0"/>
        <v>2218.54</v>
      </c>
      <c r="F62" s="90">
        <v>300.2</v>
      </c>
      <c r="G62" s="90">
        <v>1918.34</v>
      </c>
      <c r="H62" s="92"/>
      <c r="I62" s="92"/>
      <c r="J62" s="92"/>
    </row>
    <row r="63" s="75" customFormat="1" ht="36" customHeight="1" spans="1:9">
      <c r="A63" s="93" t="s">
        <v>240</v>
      </c>
      <c r="B63" s="94"/>
      <c r="C63" s="94"/>
      <c r="D63" s="94"/>
      <c r="E63" s="95"/>
      <c r="F63" s="95"/>
      <c r="G63" s="95"/>
      <c r="H63" s="95"/>
      <c r="I63" s="95"/>
    </row>
  </sheetData>
  <mergeCells count="67">
    <mergeCell ref="A1:J1"/>
    <mergeCell ref="A2:J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I63"/>
    <mergeCell ref="A8:A9"/>
    <mergeCell ref="B8:B9"/>
    <mergeCell ref="C8:C9"/>
    <mergeCell ref="D4:D7"/>
    <mergeCell ref="E4:E7"/>
    <mergeCell ref="F4:F7"/>
    <mergeCell ref="G4:G7"/>
    <mergeCell ref="H4:H7"/>
    <mergeCell ref="I4:I7"/>
    <mergeCell ref="J4:J7"/>
    <mergeCell ref="A4: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topLeftCell="A11" workbookViewId="0">
      <selection activeCell="C10" sqref="C10"/>
    </sheetView>
  </sheetViews>
  <sheetFormatPr defaultColWidth="8.87619047619048" defaultRowHeight="12.75"/>
  <cols>
    <col min="1" max="1" width="29.8380952380952" customWidth="1"/>
    <col min="2" max="2" width="5.42857142857143" customWidth="1"/>
    <col min="3" max="3" width="15.1333333333333" customWidth="1"/>
    <col min="4" max="4" width="33.7142857142857" customWidth="1"/>
    <col min="5" max="5" width="5.42857142857143" customWidth="1"/>
    <col min="6" max="6" width="16" customWidth="1"/>
    <col min="7" max="7" width="14.8380952380952" customWidth="1"/>
    <col min="8" max="8" width="14" customWidth="1"/>
    <col min="9" max="9" width="14.1333333333333" customWidth="1"/>
    <col min="10" max="10" width="9.76190476190476"/>
  </cols>
  <sheetData>
    <row r="1" ht="19.5" spans="1:4">
      <c r="A1" s="1" t="s">
        <v>241</v>
      </c>
      <c r="D1" s="1" t="s">
        <v>241</v>
      </c>
    </row>
    <row r="2" spans="9:9">
      <c r="I2" s="16" t="s">
        <v>242</v>
      </c>
    </row>
    <row r="3" spans="1:9">
      <c r="A3" s="2" t="s">
        <v>243</v>
      </c>
      <c r="I3" s="16" t="s">
        <v>244</v>
      </c>
    </row>
    <row r="4" ht="15.4" customHeight="1" spans="1:9">
      <c r="A4" s="60" t="s">
        <v>245</v>
      </c>
      <c r="B4" s="61" t="s">
        <v>5</v>
      </c>
      <c r="C4" s="61" t="s">
        <v>5</v>
      </c>
      <c r="D4" s="61" t="s">
        <v>246</v>
      </c>
      <c r="E4" s="61" t="s">
        <v>5</v>
      </c>
      <c r="F4" s="61" t="s">
        <v>5</v>
      </c>
      <c r="G4" s="61" t="s">
        <v>5</v>
      </c>
      <c r="H4" s="61" t="s">
        <v>5</v>
      </c>
      <c r="I4" s="61" t="s">
        <v>5</v>
      </c>
    </row>
    <row r="5" ht="14.6" customHeight="1" spans="1:9">
      <c r="A5" s="62" t="s">
        <v>7</v>
      </c>
      <c r="B5" s="63" t="s">
        <v>8</v>
      </c>
      <c r="C5" s="63" t="s">
        <v>9</v>
      </c>
      <c r="D5" s="63" t="s">
        <v>7</v>
      </c>
      <c r="E5" s="63" t="s">
        <v>8</v>
      </c>
      <c r="F5" s="64" t="s">
        <v>131</v>
      </c>
      <c r="G5" s="63" t="s">
        <v>247</v>
      </c>
      <c r="H5" s="63" t="s">
        <v>248</v>
      </c>
      <c r="I5" s="63" t="s">
        <v>249</v>
      </c>
    </row>
    <row r="6" ht="30.75" customHeight="1" spans="1:9">
      <c r="A6" s="62" t="s">
        <v>5</v>
      </c>
      <c r="B6" s="63" t="s">
        <v>5</v>
      </c>
      <c r="C6" s="63" t="s">
        <v>5</v>
      </c>
      <c r="D6" s="63" t="s">
        <v>5</v>
      </c>
      <c r="E6" s="63" t="s">
        <v>5</v>
      </c>
      <c r="F6" s="64" t="s">
        <v>250</v>
      </c>
      <c r="G6" s="63" t="s">
        <v>247</v>
      </c>
      <c r="H6" s="63" t="s">
        <v>248</v>
      </c>
      <c r="I6" s="63" t="s">
        <v>5</v>
      </c>
    </row>
    <row r="7" ht="15.4" customHeight="1" spans="1:9">
      <c r="A7" s="65" t="s">
        <v>10</v>
      </c>
      <c r="B7" s="64" t="s">
        <v>5</v>
      </c>
      <c r="C7" s="64" t="s">
        <v>11</v>
      </c>
      <c r="D7" s="64" t="s">
        <v>10</v>
      </c>
      <c r="E7" s="64" t="s">
        <v>5</v>
      </c>
      <c r="F7" s="64" t="s">
        <v>12</v>
      </c>
      <c r="G7" s="64" t="s">
        <v>20</v>
      </c>
      <c r="H7" s="64" t="s">
        <v>24</v>
      </c>
      <c r="I7" s="64" t="s">
        <v>28</v>
      </c>
    </row>
    <row r="8" ht="15.4" customHeight="1" spans="1:9">
      <c r="A8" s="66" t="s">
        <v>251</v>
      </c>
      <c r="B8" s="64" t="s">
        <v>11</v>
      </c>
      <c r="C8" s="27">
        <v>27969.69</v>
      </c>
      <c r="D8" s="67" t="s">
        <v>14</v>
      </c>
      <c r="E8" s="64" t="s">
        <v>18</v>
      </c>
      <c r="F8" s="68">
        <f>SUM(G8:I8)</f>
        <v>181.33</v>
      </c>
      <c r="G8" s="68">
        <v>181.33</v>
      </c>
      <c r="H8" s="68" t="s">
        <v>5</v>
      </c>
      <c r="I8" s="68" t="s">
        <v>5</v>
      </c>
    </row>
    <row r="9" ht="15.4" customHeight="1" spans="1:9">
      <c r="A9" s="66" t="s">
        <v>252</v>
      </c>
      <c r="B9" s="64" t="s">
        <v>12</v>
      </c>
      <c r="C9" s="27">
        <v>3516.45</v>
      </c>
      <c r="D9" s="67" t="s">
        <v>17</v>
      </c>
      <c r="E9" s="64" t="s">
        <v>22</v>
      </c>
      <c r="F9" s="68">
        <f t="shared" ref="F9:F39" si="0">SUM(G9:I9)</f>
        <v>0</v>
      </c>
      <c r="G9" s="68" t="s">
        <v>5</v>
      </c>
      <c r="H9" s="68" t="s">
        <v>5</v>
      </c>
      <c r="I9" s="68" t="s">
        <v>5</v>
      </c>
    </row>
    <row r="10" ht="15.4" customHeight="1" spans="1:9">
      <c r="A10" s="66" t="s">
        <v>253</v>
      </c>
      <c r="B10" s="64" t="s">
        <v>20</v>
      </c>
      <c r="C10" s="27" t="s">
        <v>5</v>
      </c>
      <c r="D10" s="67" t="s">
        <v>21</v>
      </c>
      <c r="E10" s="64" t="s">
        <v>26</v>
      </c>
      <c r="F10" s="68">
        <f t="shared" si="0"/>
        <v>0</v>
      </c>
      <c r="G10" s="68" t="s">
        <v>5</v>
      </c>
      <c r="H10" s="68" t="s">
        <v>5</v>
      </c>
      <c r="I10" s="68" t="s">
        <v>5</v>
      </c>
    </row>
    <row r="11" ht="15.4" customHeight="1" spans="1:9">
      <c r="A11" s="66" t="s">
        <v>5</v>
      </c>
      <c r="B11" s="64" t="s">
        <v>24</v>
      </c>
      <c r="C11" s="27" t="s">
        <v>5</v>
      </c>
      <c r="D11" s="67" t="s">
        <v>25</v>
      </c>
      <c r="E11" s="64" t="s">
        <v>30</v>
      </c>
      <c r="F11" s="68">
        <f t="shared" si="0"/>
        <v>0</v>
      </c>
      <c r="G11" s="68" t="s">
        <v>5</v>
      </c>
      <c r="H11" s="68" t="s">
        <v>5</v>
      </c>
      <c r="I11" s="68" t="s">
        <v>5</v>
      </c>
    </row>
    <row r="12" ht="15.4" customHeight="1" spans="1:9">
      <c r="A12" s="66" t="s">
        <v>5</v>
      </c>
      <c r="B12" s="64" t="s">
        <v>28</v>
      </c>
      <c r="C12" s="27" t="s">
        <v>5</v>
      </c>
      <c r="D12" s="67" t="s">
        <v>29</v>
      </c>
      <c r="E12" s="64" t="s">
        <v>34</v>
      </c>
      <c r="F12" s="68">
        <f t="shared" si="0"/>
        <v>0</v>
      </c>
      <c r="G12" s="68" t="s">
        <v>5</v>
      </c>
      <c r="H12" s="68" t="s">
        <v>5</v>
      </c>
      <c r="I12" s="68" t="s">
        <v>5</v>
      </c>
    </row>
    <row r="13" ht="15.4" customHeight="1" spans="1:9">
      <c r="A13" s="66" t="s">
        <v>5</v>
      </c>
      <c r="B13" s="64" t="s">
        <v>32</v>
      </c>
      <c r="C13" s="27" t="s">
        <v>5</v>
      </c>
      <c r="D13" s="67" t="s">
        <v>33</v>
      </c>
      <c r="E13" s="64" t="s">
        <v>38</v>
      </c>
      <c r="F13" s="68">
        <f t="shared" si="0"/>
        <v>0</v>
      </c>
      <c r="G13" s="68" t="s">
        <v>5</v>
      </c>
      <c r="H13" s="68" t="s">
        <v>5</v>
      </c>
      <c r="I13" s="68" t="s">
        <v>5</v>
      </c>
    </row>
    <row r="14" ht="15.4" customHeight="1" spans="1:9">
      <c r="A14" s="66" t="s">
        <v>5</v>
      </c>
      <c r="B14" s="64" t="s">
        <v>36</v>
      </c>
      <c r="C14" s="27" t="s">
        <v>5</v>
      </c>
      <c r="D14" s="67" t="s">
        <v>37</v>
      </c>
      <c r="E14" s="64" t="s">
        <v>42</v>
      </c>
      <c r="F14" s="68">
        <f t="shared" si="0"/>
        <v>0</v>
      </c>
      <c r="G14" s="68" t="s">
        <v>5</v>
      </c>
      <c r="H14" s="68" t="s">
        <v>5</v>
      </c>
      <c r="I14" s="68" t="s">
        <v>5</v>
      </c>
    </row>
    <row r="15" ht="15.4" customHeight="1" spans="1:9">
      <c r="A15" s="66" t="s">
        <v>5</v>
      </c>
      <c r="B15" s="64" t="s">
        <v>40</v>
      </c>
      <c r="C15" s="27" t="s">
        <v>5</v>
      </c>
      <c r="D15" s="67" t="s">
        <v>41</v>
      </c>
      <c r="E15" s="64" t="s">
        <v>45</v>
      </c>
      <c r="F15" s="68">
        <f t="shared" si="0"/>
        <v>100.38</v>
      </c>
      <c r="G15" s="68">
        <v>100.38</v>
      </c>
      <c r="H15" s="68" t="s">
        <v>5</v>
      </c>
      <c r="I15" s="68" t="s">
        <v>5</v>
      </c>
    </row>
    <row r="16" ht="15.4" customHeight="1" spans="1:9">
      <c r="A16" s="66" t="s">
        <v>5</v>
      </c>
      <c r="B16" s="64" t="s">
        <v>43</v>
      </c>
      <c r="C16" s="27" t="s">
        <v>5</v>
      </c>
      <c r="D16" s="67" t="s">
        <v>44</v>
      </c>
      <c r="E16" s="64" t="s">
        <v>48</v>
      </c>
      <c r="F16" s="68">
        <f t="shared" si="0"/>
        <v>36.08</v>
      </c>
      <c r="G16" s="68">
        <v>36.08</v>
      </c>
      <c r="H16" s="68" t="s">
        <v>5</v>
      </c>
      <c r="I16" s="68" t="s">
        <v>5</v>
      </c>
    </row>
    <row r="17" ht="15.4" customHeight="1" spans="1:9">
      <c r="A17" s="66" t="s">
        <v>5</v>
      </c>
      <c r="B17" s="64" t="s">
        <v>46</v>
      </c>
      <c r="C17" s="27" t="s">
        <v>5</v>
      </c>
      <c r="D17" s="67" t="s">
        <v>47</v>
      </c>
      <c r="E17" s="64" t="s">
        <v>51</v>
      </c>
      <c r="F17" s="68">
        <f t="shared" si="0"/>
        <v>71.36</v>
      </c>
      <c r="G17" s="68">
        <v>71.36</v>
      </c>
      <c r="H17" s="68" t="s">
        <v>5</v>
      </c>
      <c r="I17" s="68" t="s">
        <v>5</v>
      </c>
    </row>
    <row r="18" ht="15.4" customHeight="1" spans="1:9">
      <c r="A18" s="66" t="s">
        <v>5</v>
      </c>
      <c r="B18" s="64" t="s">
        <v>49</v>
      </c>
      <c r="C18" s="27" t="s">
        <v>5</v>
      </c>
      <c r="D18" s="67" t="s">
        <v>50</v>
      </c>
      <c r="E18" s="64" t="s">
        <v>54</v>
      </c>
      <c r="F18" s="68">
        <f t="shared" si="0"/>
        <v>430.39</v>
      </c>
      <c r="G18" s="68" t="s">
        <v>5</v>
      </c>
      <c r="H18" s="68">
        <v>430.39</v>
      </c>
      <c r="I18" s="68" t="s">
        <v>5</v>
      </c>
    </row>
    <row r="19" ht="15.4" customHeight="1" spans="1:9">
      <c r="A19" s="66" t="s">
        <v>5</v>
      </c>
      <c r="B19" s="64" t="s">
        <v>52</v>
      </c>
      <c r="C19" s="27" t="s">
        <v>5</v>
      </c>
      <c r="D19" s="67" t="s">
        <v>53</v>
      </c>
      <c r="E19" s="64" t="s">
        <v>57</v>
      </c>
      <c r="F19" s="68">
        <f t="shared" si="0"/>
        <v>25687.03</v>
      </c>
      <c r="G19" s="68">
        <v>25687.03</v>
      </c>
      <c r="H19" s="68" t="s">
        <v>5</v>
      </c>
      <c r="I19" s="68" t="s">
        <v>5</v>
      </c>
    </row>
    <row r="20" ht="15.4" customHeight="1" spans="1:9">
      <c r="A20" s="66" t="s">
        <v>5</v>
      </c>
      <c r="B20" s="64" t="s">
        <v>55</v>
      </c>
      <c r="C20" s="27" t="s">
        <v>5</v>
      </c>
      <c r="D20" s="67" t="s">
        <v>56</v>
      </c>
      <c r="E20" s="64" t="s">
        <v>60</v>
      </c>
      <c r="F20" s="68">
        <f t="shared" si="0"/>
        <v>0</v>
      </c>
      <c r="G20" s="68" t="s">
        <v>5</v>
      </c>
      <c r="H20" s="68" t="s">
        <v>5</v>
      </c>
      <c r="I20" s="68" t="s">
        <v>5</v>
      </c>
    </row>
    <row r="21" ht="15.4" customHeight="1" spans="1:9">
      <c r="A21" s="66" t="s">
        <v>5</v>
      </c>
      <c r="B21" s="64" t="s">
        <v>58</v>
      </c>
      <c r="C21" s="27" t="s">
        <v>5</v>
      </c>
      <c r="D21" s="67" t="s">
        <v>59</v>
      </c>
      <c r="E21" s="64" t="s">
        <v>63</v>
      </c>
      <c r="F21" s="68">
        <f t="shared" si="0"/>
        <v>0</v>
      </c>
      <c r="G21" s="68" t="s">
        <v>5</v>
      </c>
      <c r="H21" s="68" t="s">
        <v>5</v>
      </c>
      <c r="I21" s="68" t="s">
        <v>5</v>
      </c>
    </row>
    <row r="22" ht="15.4" customHeight="1" spans="1:9">
      <c r="A22" s="66" t="s">
        <v>5</v>
      </c>
      <c r="B22" s="64" t="s">
        <v>61</v>
      </c>
      <c r="C22" s="27" t="s">
        <v>5</v>
      </c>
      <c r="D22" s="67" t="s">
        <v>62</v>
      </c>
      <c r="E22" s="64" t="s">
        <v>66</v>
      </c>
      <c r="F22" s="68">
        <f t="shared" si="0"/>
        <v>0</v>
      </c>
      <c r="G22" s="68" t="s">
        <v>5</v>
      </c>
      <c r="H22" s="68" t="s">
        <v>5</v>
      </c>
      <c r="I22" s="68" t="s">
        <v>5</v>
      </c>
    </row>
    <row r="23" ht="15.4" customHeight="1" spans="1:9">
      <c r="A23" s="66" t="s">
        <v>5</v>
      </c>
      <c r="B23" s="64" t="s">
        <v>64</v>
      </c>
      <c r="C23" s="27" t="s">
        <v>5</v>
      </c>
      <c r="D23" s="67" t="s">
        <v>65</v>
      </c>
      <c r="E23" s="64" t="s">
        <v>69</v>
      </c>
      <c r="F23" s="68">
        <f t="shared" si="0"/>
        <v>0</v>
      </c>
      <c r="G23" s="68" t="s">
        <v>5</v>
      </c>
      <c r="H23" s="68" t="s">
        <v>5</v>
      </c>
      <c r="I23" s="68" t="s">
        <v>5</v>
      </c>
    </row>
    <row r="24" ht="15.4" customHeight="1" spans="1:9">
      <c r="A24" s="66" t="s">
        <v>5</v>
      </c>
      <c r="B24" s="64" t="s">
        <v>67</v>
      </c>
      <c r="C24" s="27" t="s">
        <v>5</v>
      </c>
      <c r="D24" s="67" t="s">
        <v>68</v>
      </c>
      <c r="E24" s="64" t="s">
        <v>72</v>
      </c>
      <c r="F24" s="68">
        <f t="shared" si="0"/>
        <v>0</v>
      </c>
      <c r="G24" s="68" t="s">
        <v>5</v>
      </c>
      <c r="H24" s="68" t="s">
        <v>5</v>
      </c>
      <c r="I24" s="68" t="s">
        <v>5</v>
      </c>
    </row>
    <row r="25" ht="15.4" customHeight="1" spans="1:9">
      <c r="A25" s="66" t="s">
        <v>5</v>
      </c>
      <c r="B25" s="64" t="s">
        <v>70</v>
      </c>
      <c r="C25" s="27" t="s">
        <v>5</v>
      </c>
      <c r="D25" s="67" t="s">
        <v>71</v>
      </c>
      <c r="E25" s="64" t="s">
        <v>75</v>
      </c>
      <c r="F25" s="68">
        <f t="shared" si="0"/>
        <v>1999</v>
      </c>
      <c r="G25" s="68">
        <v>1999</v>
      </c>
      <c r="H25" s="68" t="s">
        <v>5</v>
      </c>
      <c r="I25" s="68" t="s">
        <v>5</v>
      </c>
    </row>
    <row r="26" ht="15.4" customHeight="1" spans="1:9">
      <c r="A26" s="66" t="s">
        <v>5</v>
      </c>
      <c r="B26" s="64" t="s">
        <v>73</v>
      </c>
      <c r="C26" s="27" t="s">
        <v>5</v>
      </c>
      <c r="D26" s="67" t="s">
        <v>74</v>
      </c>
      <c r="E26" s="64" t="s">
        <v>78</v>
      </c>
      <c r="F26" s="68">
        <f t="shared" si="0"/>
        <v>50.63</v>
      </c>
      <c r="G26" s="68">
        <v>50.63</v>
      </c>
      <c r="H26" s="68" t="s">
        <v>5</v>
      </c>
      <c r="I26" s="68" t="s">
        <v>5</v>
      </c>
    </row>
    <row r="27" ht="15.4" customHeight="1" spans="1:9">
      <c r="A27" s="66" t="s">
        <v>5</v>
      </c>
      <c r="B27" s="64" t="s">
        <v>76</v>
      </c>
      <c r="C27" s="27" t="s">
        <v>5</v>
      </c>
      <c r="D27" s="67" t="s">
        <v>77</v>
      </c>
      <c r="E27" s="64" t="s">
        <v>81</v>
      </c>
      <c r="F27" s="68">
        <f t="shared" si="0"/>
        <v>0</v>
      </c>
      <c r="G27" s="68" t="s">
        <v>5</v>
      </c>
      <c r="H27" s="68" t="s">
        <v>5</v>
      </c>
      <c r="I27" s="68" t="s">
        <v>5</v>
      </c>
    </row>
    <row r="28" ht="15.4" customHeight="1" spans="1:9">
      <c r="A28" s="66" t="s">
        <v>5</v>
      </c>
      <c r="B28" s="64" t="s">
        <v>79</v>
      </c>
      <c r="C28" s="27" t="s">
        <v>5</v>
      </c>
      <c r="D28" s="67" t="s">
        <v>80</v>
      </c>
      <c r="E28" s="64" t="s">
        <v>84</v>
      </c>
      <c r="F28" s="68">
        <f t="shared" si="0"/>
        <v>0</v>
      </c>
      <c r="G28" s="68" t="s">
        <v>5</v>
      </c>
      <c r="H28" s="68" t="s">
        <v>5</v>
      </c>
      <c r="I28" s="68" t="s">
        <v>5</v>
      </c>
    </row>
    <row r="29" ht="15.4" customHeight="1" spans="1:9">
      <c r="A29" s="66" t="s">
        <v>5</v>
      </c>
      <c r="B29" s="64" t="s">
        <v>82</v>
      </c>
      <c r="C29" s="27" t="s">
        <v>5</v>
      </c>
      <c r="D29" s="67" t="s">
        <v>83</v>
      </c>
      <c r="E29" s="64" t="s">
        <v>87</v>
      </c>
      <c r="F29" s="68">
        <f t="shared" si="0"/>
        <v>0</v>
      </c>
      <c r="G29" s="68" t="s">
        <v>5</v>
      </c>
      <c r="H29" s="68" t="s">
        <v>5</v>
      </c>
      <c r="I29" s="68" t="s">
        <v>5</v>
      </c>
    </row>
    <row r="30" ht="15.4" customHeight="1" spans="1:9">
      <c r="A30" s="66" t="s">
        <v>5</v>
      </c>
      <c r="B30" s="64" t="s">
        <v>85</v>
      </c>
      <c r="C30" s="27" t="s">
        <v>5</v>
      </c>
      <c r="D30" s="67" t="s">
        <v>86</v>
      </c>
      <c r="E30" s="64" t="s">
        <v>90</v>
      </c>
      <c r="F30" s="68">
        <f t="shared" si="0"/>
        <v>3086.07</v>
      </c>
      <c r="G30" s="68" t="s">
        <v>5</v>
      </c>
      <c r="H30" s="68">
        <v>3086.07</v>
      </c>
      <c r="I30" s="68" t="s">
        <v>5</v>
      </c>
    </row>
    <row r="31" ht="15.4" customHeight="1" spans="1:9">
      <c r="A31" s="69" t="s">
        <v>5</v>
      </c>
      <c r="B31" s="64" t="s">
        <v>88</v>
      </c>
      <c r="C31" s="27" t="s">
        <v>5</v>
      </c>
      <c r="D31" s="67" t="s">
        <v>89</v>
      </c>
      <c r="E31" s="64" t="s">
        <v>93</v>
      </c>
      <c r="F31" s="68">
        <f t="shared" si="0"/>
        <v>0</v>
      </c>
      <c r="G31" s="68" t="s">
        <v>5</v>
      </c>
      <c r="H31" s="68" t="s">
        <v>5</v>
      </c>
      <c r="I31" s="68" t="s">
        <v>5</v>
      </c>
    </row>
    <row r="32" ht="15.4" customHeight="1" spans="1:9">
      <c r="A32" s="66" t="s">
        <v>5</v>
      </c>
      <c r="B32" s="64" t="s">
        <v>91</v>
      </c>
      <c r="C32" s="27" t="s">
        <v>5</v>
      </c>
      <c r="D32" s="67" t="s">
        <v>92</v>
      </c>
      <c r="E32" s="64" t="s">
        <v>96</v>
      </c>
      <c r="F32" s="68">
        <f t="shared" si="0"/>
        <v>0</v>
      </c>
      <c r="G32" s="68" t="s">
        <v>5</v>
      </c>
      <c r="H32" s="68" t="s">
        <v>5</v>
      </c>
      <c r="I32" s="68" t="s">
        <v>5</v>
      </c>
    </row>
    <row r="33" ht="15.4" customHeight="1" spans="1:9">
      <c r="A33" s="66" t="s">
        <v>5</v>
      </c>
      <c r="B33" s="64" t="s">
        <v>94</v>
      </c>
      <c r="C33" s="27" t="s">
        <v>5</v>
      </c>
      <c r="D33" s="67" t="s">
        <v>95</v>
      </c>
      <c r="E33" s="64" t="s">
        <v>100</v>
      </c>
      <c r="F33" s="68">
        <f t="shared" si="0"/>
        <v>0</v>
      </c>
      <c r="G33" s="68" t="s">
        <v>5</v>
      </c>
      <c r="H33" s="68" t="s">
        <v>5</v>
      </c>
      <c r="I33" s="68" t="s">
        <v>5</v>
      </c>
    </row>
    <row r="34" ht="15.4" customHeight="1" spans="1:9">
      <c r="A34" s="69" t="s">
        <v>97</v>
      </c>
      <c r="B34" s="64" t="s">
        <v>98</v>
      </c>
      <c r="C34" s="27">
        <f>SUM(C8:C33)</f>
        <v>31486.14</v>
      </c>
      <c r="D34" s="70" t="s">
        <v>99</v>
      </c>
      <c r="E34" s="64" t="s">
        <v>104</v>
      </c>
      <c r="F34" s="68">
        <f t="shared" si="0"/>
        <v>31642.27</v>
      </c>
      <c r="G34" s="68">
        <f>SUM(G8:G33)</f>
        <v>28125.81</v>
      </c>
      <c r="H34" s="68">
        <f>SUM(H8:H33)</f>
        <v>3516.46</v>
      </c>
      <c r="I34" s="68" t="s">
        <v>5</v>
      </c>
    </row>
    <row r="35" ht="15.4" customHeight="1" spans="1:9">
      <c r="A35" s="66" t="s">
        <v>254</v>
      </c>
      <c r="B35" s="64" t="s">
        <v>102</v>
      </c>
      <c r="C35" s="27">
        <f>SUM(C36:C38)</f>
        <v>1166.58</v>
      </c>
      <c r="D35" s="67" t="s">
        <v>255</v>
      </c>
      <c r="E35" s="64" t="s">
        <v>108</v>
      </c>
      <c r="F35" s="68">
        <f t="shared" si="0"/>
        <v>1010.45</v>
      </c>
      <c r="G35" s="68">
        <v>1010.45</v>
      </c>
      <c r="H35" s="68"/>
      <c r="I35" s="68" t="s">
        <v>5</v>
      </c>
    </row>
    <row r="36" ht="15.4" customHeight="1" spans="1:9">
      <c r="A36" s="66" t="s">
        <v>256</v>
      </c>
      <c r="B36" s="64" t="s">
        <v>106</v>
      </c>
      <c r="C36" s="27">
        <v>1166.58</v>
      </c>
      <c r="D36" s="71" t="s">
        <v>5</v>
      </c>
      <c r="E36" s="64" t="s">
        <v>110</v>
      </c>
      <c r="F36" s="68">
        <f t="shared" si="0"/>
        <v>0</v>
      </c>
      <c r="G36" s="72" t="s">
        <v>5</v>
      </c>
      <c r="H36" s="72"/>
      <c r="I36" s="68" t="s">
        <v>5</v>
      </c>
    </row>
    <row r="37" ht="15.4" customHeight="1" spans="1:9">
      <c r="A37" s="66" t="s">
        <v>257</v>
      </c>
      <c r="B37" s="64" t="s">
        <v>109</v>
      </c>
      <c r="C37" s="27" t="s">
        <v>5</v>
      </c>
      <c r="D37" s="71" t="s">
        <v>5</v>
      </c>
      <c r="E37" s="64" t="s">
        <v>113</v>
      </c>
      <c r="F37" s="68">
        <f t="shared" si="0"/>
        <v>0</v>
      </c>
      <c r="G37" s="72" t="s">
        <v>5</v>
      </c>
      <c r="H37" s="72"/>
      <c r="I37" s="68" t="s">
        <v>5</v>
      </c>
    </row>
    <row r="38" ht="15.4" customHeight="1" spans="1:9">
      <c r="A38" s="66" t="s">
        <v>258</v>
      </c>
      <c r="B38" s="64" t="s">
        <v>112</v>
      </c>
      <c r="C38" s="27" t="s">
        <v>5</v>
      </c>
      <c r="D38" s="67" t="s">
        <v>5</v>
      </c>
      <c r="E38" s="64" t="s">
        <v>259</v>
      </c>
      <c r="F38" s="68">
        <f t="shared" si="0"/>
        <v>0</v>
      </c>
      <c r="G38" s="68" t="s">
        <v>5</v>
      </c>
      <c r="H38" s="68"/>
      <c r="I38" s="68" t="s">
        <v>5</v>
      </c>
    </row>
    <row r="39" ht="15.4" customHeight="1" spans="1:9">
      <c r="A39" s="69" t="s">
        <v>111</v>
      </c>
      <c r="B39" s="73" t="s">
        <v>15</v>
      </c>
      <c r="C39" s="27">
        <f>C34+C35</f>
        <v>32652.72</v>
      </c>
      <c r="D39" s="70" t="s">
        <v>111</v>
      </c>
      <c r="E39" s="64" t="s">
        <v>260</v>
      </c>
      <c r="F39" s="68">
        <f t="shared" si="0"/>
        <v>32652.72</v>
      </c>
      <c r="G39" s="68">
        <f>G34+G35</f>
        <v>29136.26</v>
      </c>
      <c r="H39" s="68">
        <f>H34+H35</f>
        <v>3516.46</v>
      </c>
      <c r="I39" s="68" t="s">
        <v>5</v>
      </c>
    </row>
    <row r="40" ht="15.4" customHeight="1" spans="1:9">
      <c r="A40" s="74" t="s">
        <v>261</v>
      </c>
      <c r="B40" s="74" t="s">
        <v>5</v>
      </c>
      <c r="C40" s="74" t="s">
        <v>5</v>
      </c>
      <c r="D40" s="74" t="s">
        <v>5</v>
      </c>
      <c r="E40" s="74" t="s">
        <v>5</v>
      </c>
      <c r="F40" s="74" t="s">
        <v>5</v>
      </c>
      <c r="G40" s="74" t="s">
        <v>5</v>
      </c>
      <c r="H40" s="74" t="s">
        <v>5</v>
      </c>
      <c r="I40" s="74" t="s">
        <v>5</v>
      </c>
    </row>
    <row r="41" ht="17.7" customHeight="1" spans="1:9">
      <c r="A41" s="74" t="s">
        <v>262</v>
      </c>
      <c r="B41" s="74" t="s">
        <v>5</v>
      </c>
      <c r="C41" s="74" t="s">
        <v>5</v>
      </c>
      <c r="D41" s="74" t="s">
        <v>5</v>
      </c>
      <c r="E41" s="74" t="s">
        <v>5</v>
      </c>
      <c r="F41" s="74" t="s">
        <v>5</v>
      </c>
      <c r="G41" s="74" t="s">
        <v>5</v>
      </c>
      <c r="H41" s="74" t="s">
        <v>5</v>
      </c>
      <c r="I41" s="74" t="s">
        <v>5</v>
      </c>
    </row>
    <row r="43" spans="4:4">
      <c r="D43" s="32" t="s">
        <v>263</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zoomScaleSheetLayoutView="60" topLeftCell="A9" workbookViewId="0">
      <selection activeCell="G14" sqref="G14"/>
    </sheetView>
  </sheetViews>
  <sheetFormatPr defaultColWidth="9.14285714285714" defaultRowHeight="12.75" outlineLevelCol="6"/>
  <cols>
    <col min="1" max="3" width="3.14285714285714" customWidth="1"/>
    <col min="4" max="4" width="30" customWidth="1"/>
    <col min="5" max="7" width="16" customWidth="1"/>
  </cols>
  <sheetData>
    <row r="1" ht="19.5" spans="1:7">
      <c r="A1" s="45" t="s">
        <v>264</v>
      </c>
      <c r="B1" s="45"/>
      <c r="C1" s="45"/>
      <c r="D1" s="45"/>
      <c r="E1" s="45"/>
      <c r="F1" s="45"/>
      <c r="G1" s="45"/>
    </row>
    <row r="2" spans="1:7">
      <c r="A2" s="16" t="s">
        <v>265</v>
      </c>
      <c r="B2" s="16"/>
      <c r="C2" s="16"/>
      <c r="D2" s="16"/>
      <c r="E2" s="16"/>
      <c r="F2" s="16"/>
      <c r="G2" s="16"/>
    </row>
    <row r="3" spans="1:7">
      <c r="A3" s="2" t="s">
        <v>119</v>
      </c>
      <c r="G3" s="16" t="s">
        <v>3</v>
      </c>
    </row>
    <row r="4" ht="15.4" customHeight="1" spans="1:7">
      <c r="A4" s="46" t="s">
        <v>233</v>
      </c>
      <c r="B4" s="47"/>
      <c r="C4" s="47"/>
      <c r="D4" s="47" t="s">
        <v>121</v>
      </c>
      <c r="E4" s="47" t="s">
        <v>266</v>
      </c>
      <c r="F4" s="47"/>
      <c r="G4" s="47"/>
    </row>
    <row r="5" ht="15.4" customHeight="1" spans="1:7">
      <c r="A5" s="48"/>
      <c r="B5" s="49"/>
      <c r="C5" s="49"/>
      <c r="D5" s="49"/>
      <c r="E5" s="49" t="s">
        <v>250</v>
      </c>
      <c r="F5" s="49" t="s">
        <v>234</v>
      </c>
      <c r="G5" s="49" t="s">
        <v>235</v>
      </c>
    </row>
    <row r="6" ht="13.9" customHeight="1" spans="1:7">
      <c r="A6" s="48"/>
      <c r="B6" s="49"/>
      <c r="C6" s="49"/>
      <c r="D6" s="49"/>
      <c r="E6" s="49"/>
      <c r="F6" s="49"/>
      <c r="G6" s="49"/>
    </row>
    <row r="7" ht="30.75" customHeight="1" spans="1:7">
      <c r="A7" s="48"/>
      <c r="B7" s="49"/>
      <c r="C7" s="49"/>
      <c r="D7" s="49"/>
      <c r="E7" s="50"/>
      <c r="F7" s="50"/>
      <c r="G7" s="50"/>
    </row>
    <row r="8" ht="15.4" customHeight="1" spans="1:7">
      <c r="A8" s="48" t="s">
        <v>128</v>
      </c>
      <c r="B8" s="49" t="s">
        <v>129</v>
      </c>
      <c r="C8" s="49" t="s">
        <v>130</v>
      </c>
      <c r="D8" s="51" t="s">
        <v>10</v>
      </c>
      <c r="E8" s="52" t="s">
        <v>11</v>
      </c>
      <c r="F8" s="52" t="s">
        <v>12</v>
      </c>
      <c r="G8" s="52" t="s">
        <v>20</v>
      </c>
    </row>
    <row r="9" ht="15.4" customHeight="1" spans="1:7">
      <c r="A9" s="48"/>
      <c r="B9" s="49"/>
      <c r="C9" s="49"/>
      <c r="D9" s="51" t="s">
        <v>131</v>
      </c>
      <c r="E9" s="53">
        <f>F9+G9</f>
        <v>28125.81</v>
      </c>
      <c r="F9" s="53">
        <f>F10+F15+F23+F26+F31+F49+F52</f>
        <v>1371.96</v>
      </c>
      <c r="G9" s="53">
        <f>G10+G15+G23+G26+G31+G49+G52</f>
        <v>26753.85</v>
      </c>
    </row>
    <row r="10" ht="15.4" customHeight="1" spans="1:7">
      <c r="A10" s="54" t="s">
        <v>132</v>
      </c>
      <c r="B10" s="55"/>
      <c r="C10" s="55" t="s">
        <v>5</v>
      </c>
      <c r="D10" s="55" t="s">
        <v>133</v>
      </c>
      <c r="E10" s="53">
        <f t="shared" ref="E10:E18" si="0">F10+G10</f>
        <v>181.33</v>
      </c>
      <c r="F10" s="53">
        <f>F11+F13</f>
        <v>45.1</v>
      </c>
      <c r="G10" s="53">
        <f>G11+G13</f>
        <v>136.23</v>
      </c>
    </row>
    <row r="11" ht="15.4" customHeight="1" spans="1:7">
      <c r="A11" s="54" t="s">
        <v>134</v>
      </c>
      <c r="B11" s="55"/>
      <c r="C11" s="55" t="s">
        <v>5</v>
      </c>
      <c r="D11" s="55" t="s">
        <v>135</v>
      </c>
      <c r="E11" s="53">
        <f t="shared" si="0"/>
        <v>45.1</v>
      </c>
      <c r="F11" s="53">
        <f>F12</f>
        <v>45.1</v>
      </c>
      <c r="G11" s="53">
        <f>G12</f>
        <v>0</v>
      </c>
    </row>
    <row r="12" ht="15.4" customHeight="1" spans="1:7">
      <c r="A12" s="54" t="s">
        <v>136</v>
      </c>
      <c r="B12" s="55"/>
      <c r="C12" s="55" t="s">
        <v>5</v>
      </c>
      <c r="D12" s="55" t="s">
        <v>137</v>
      </c>
      <c r="E12" s="53">
        <f t="shared" si="0"/>
        <v>45.1</v>
      </c>
      <c r="F12" s="53">
        <v>45.1</v>
      </c>
      <c r="G12" s="53"/>
    </row>
    <row r="13" ht="15.4" customHeight="1" spans="1:7">
      <c r="A13" s="54" t="s">
        <v>267</v>
      </c>
      <c r="B13" s="55"/>
      <c r="C13" s="55" t="s">
        <v>5</v>
      </c>
      <c r="D13" s="55" t="s">
        <v>138</v>
      </c>
      <c r="E13" s="53">
        <f t="shared" si="0"/>
        <v>136.23</v>
      </c>
      <c r="F13" s="53">
        <f>F14</f>
        <v>0</v>
      </c>
      <c r="G13" s="53">
        <f>G14</f>
        <v>136.23</v>
      </c>
    </row>
    <row r="14" ht="15.4" customHeight="1" spans="1:7">
      <c r="A14" s="54" t="s">
        <v>268</v>
      </c>
      <c r="B14" s="55"/>
      <c r="C14" s="55" t="s">
        <v>5</v>
      </c>
      <c r="D14" s="55" t="s">
        <v>139</v>
      </c>
      <c r="E14" s="53">
        <f t="shared" si="0"/>
        <v>136.23</v>
      </c>
      <c r="F14" s="53"/>
      <c r="G14" s="53">
        <v>136.23</v>
      </c>
    </row>
    <row r="15" ht="15.4" customHeight="1" spans="1:7">
      <c r="A15" s="54" t="s">
        <v>140</v>
      </c>
      <c r="B15" s="55"/>
      <c r="C15" s="55" t="s">
        <v>5</v>
      </c>
      <c r="D15" s="55" t="s">
        <v>141</v>
      </c>
      <c r="E15" s="53">
        <f t="shared" si="0"/>
        <v>100.38</v>
      </c>
      <c r="F15" s="53">
        <f>F16+F19+F21</f>
        <v>100.38</v>
      </c>
      <c r="G15" s="53">
        <f>G16+G19+G21</f>
        <v>0</v>
      </c>
    </row>
    <row r="16" ht="15.4" customHeight="1" spans="1:7">
      <c r="A16" s="54" t="s">
        <v>142</v>
      </c>
      <c r="B16" s="55"/>
      <c r="C16" s="55" t="s">
        <v>5</v>
      </c>
      <c r="D16" s="55" t="s">
        <v>143</v>
      </c>
      <c r="E16" s="53">
        <f t="shared" si="0"/>
        <v>62.73</v>
      </c>
      <c r="F16" s="53">
        <f>F17+F18</f>
        <v>62.73</v>
      </c>
      <c r="G16" s="53">
        <f>G17+G18</f>
        <v>0</v>
      </c>
    </row>
    <row r="17" ht="15.4" customHeight="1" spans="1:7">
      <c r="A17" s="54" t="s">
        <v>144</v>
      </c>
      <c r="B17" s="55"/>
      <c r="C17" s="55" t="s">
        <v>5</v>
      </c>
      <c r="D17" s="55" t="s">
        <v>145</v>
      </c>
      <c r="E17" s="53">
        <f t="shared" si="0"/>
        <v>60.76</v>
      </c>
      <c r="F17" s="53">
        <v>60.76</v>
      </c>
      <c r="G17" s="53"/>
    </row>
    <row r="18" ht="15.4" customHeight="1" spans="1:7">
      <c r="A18" s="54" t="s">
        <v>146</v>
      </c>
      <c r="B18" s="55"/>
      <c r="C18" s="55" t="s">
        <v>5</v>
      </c>
      <c r="D18" s="55" t="s">
        <v>147</v>
      </c>
      <c r="E18" s="53">
        <f t="shared" si="0"/>
        <v>1.97</v>
      </c>
      <c r="F18" s="53">
        <v>1.97</v>
      </c>
      <c r="G18" s="53"/>
    </row>
    <row r="19" ht="15.4" customHeight="1" spans="1:7">
      <c r="A19" s="54" t="s">
        <v>148</v>
      </c>
      <c r="B19" s="55"/>
      <c r="C19" s="55" t="s">
        <v>5</v>
      </c>
      <c r="D19" s="55" t="s">
        <v>149</v>
      </c>
      <c r="E19" s="53">
        <f t="shared" ref="E19:E30" si="1">F19+G19</f>
        <v>33.85</v>
      </c>
      <c r="F19" s="53">
        <f>F20</f>
        <v>33.85</v>
      </c>
      <c r="G19" s="53">
        <f>G20</f>
        <v>0</v>
      </c>
    </row>
    <row r="20" ht="15.4" customHeight="1" spans="1:7">
      <c r="A20" s="54" t="s">
        <v>150</v>
      </c>
      <c r="B20" s="55"/>
      <c r="C20" s="55" t="s">
        <v>5</v>
      </c>
      <c r="D20" s="55" t="s">
        <v>151</v>
      </c>
      <c r="E20" s="53">
        <f t="shared" si="1"/>
        <v>33.85</v>
      </c>
      <c r="F20" s="53">
        <v>33.85</v>
      </c>
      <c r="G20" s="53"/>
    </row>
    <row r="21" ht="15.4" customHeight="1" spans="1:7">
      <c r="A21" s="54" t="s">
        <v>152</v>
      </c>
      <c r="B21" s="55"/>
      <c r="C21" s="55" t="s">
        <v>5</v>
      </c>
      <c r="D21" s="55" t="s">
        <v>153</v>
      </c>
      <c r="E21" s="53">
        <f t="shared" si="1"/>
        <v>3.8</v>
      </c>
      <c r="F21" s="53">
        <f>F22</f>
        <v>3.8</v>
      </c>
      <c r="G21" s="53">
        <f>G22</f>
        <v>0</v>
      </c>
    </row>
    <row r="22" ht="15.4" customHeight="1" spans="1:7">
      <c r="A22" s="54" t="s">
        <v>154</v>
      </c>
      <c r="B22" s="55"/>
      <c r="C22" s="55" t="s">
        <v>5</v>
      </c>
      <c r="D22" s="55" t="s">
        <v>155</v>
      </c>
      <c r="E22" s="53">
        <f t="shared" si="1"/>
        <v>3.8</v>
      </c>
      <c r="F22" s="53">
        <v>3.8</v>
      </c>
      <c r="G22" s="53"/>
    </row>
    <row r="23" ht="15.4" customHeight="1" spans="1:7">
      <c r="A23" s="54" t="s">
        <v>156</v>
      </c>
      <c r="B23" s="55"/>
      <c r="C23" s="55" t="s">
        <v>5</v>
      </c>
      <c r="D23" s="55" t="s">
        <v>157</v>
      </c>
      <c r="E23" s="53">
        <f t="shared" si="1"/>
        <v>36.08</v>
      </c>
      <c r="F23" s="53">
        <f>F24</f>
        <v>36.08</v>
      </c>
      <c r="G23" s="53">
        <f>G24</f>
        <v>0</v>
      </c>
    </row>
    <row r="24" ht="15.4" customHeight="1" spans="1:7">
      <c r="A24" s="54" t="s">
        <v>158</v>
      </c>
      <c r="B24" s="55"/>
      <c r="C24" s="55" t="s">
        <v>5</v>
      </c>
      <c r="D24" s="55" t="s">
        <v>159</v>
      </c>
      <c r="E24" s="53">
        <f t="shared" si="1"/>
        <v>36.08</v>
      </c>
      <c r="F24" s="53">
        <f>F25</f>
        <v>36.08</v>
      </c>
      <c r="G24" s="53">
        <f>G25</f>
        <v>0</v>
      </c>
    </row>
    <row r="25" ht="15.4" customHeight="1" spans="1:7">
      <c r="A25" s="54" t="s">
        <v>160</v>
      </c>
      <c r="B25" s="55"/>
      <c r="C25" s="55" t="s">
        <v>5</v>
      </c>
      <c r="D25" s="55" t="s">
        <v>161</v>
      </c>
      <c r="E25" s="53">
        <f t="shared" si="1"/>
        <v>36.08</v>
      </c>
      <c r="F25" s="53">
        <v>36.08</v>
      </c>
      <c r="G25" s="53"/>
    </row>
    <row r="26" ht="15.4" customHeight="1" spans="1:7">
      <c r="A26" s="54" t="s">
        <v>162</v>
      </c>
      <c r="B26" s="55"/>
      <c r="C26" s="55" t="s">
        <v>5</v>
      </c>
      <c r="D26" s="55" t="s">
        <v>163</v>
      </c>
      <c r="E26" s="53">
        <f t="shared" si="1"/>
        <v>71.36</v>
      </c>
      <c r="F26" s="53">
        <f>F27+F29</f>
        <v>0</v>
      </c>
      <c r="G26" s="53">
        <f>G27+G29</f>
        <v>71.36</v>
      </c>
    </row>
    <row r="27" ht="15.4" customHeight="1" spans="1:7">
      <c r="A27" s="54" t="s">
        <v>164</v>
      </c>
      <c r="B27" s="55"/>
      <c r="C27" s="55" t="s">
        <v>5</v>
      </c>
      <c r="D27" s="55" t="s">
        <v>165</v>
      </c>
      <c r="E27" s="53">
        <f t="shared" si="1"/>
        <v>21.36</v>
      </c>
      <c r="F27" s="53">
        <f>F28</f>
        <v>0</v>
      </c>
      <c r="G27" s="53">
        <f>G28</f>
        <v>21.36</v>
      </c>
    </row>
    <row r="28" ht="15.4" customHeight="1" spans="1:7">
      <c r="A28" s="54" t="s">
        <v>166</v>
      </c>
      <c r="B28" s="55"/>
      <c r="C28" s="55" t="s">
        <v>5</v>
      </c>
      <c r="D28" s="55" t="s">
        <v>167</v>
      </c>
      <c r="E28" s="53">
        <f t="shared" si="1"/>
        <v>21.36</v>
      </c>
      <c r="F28" s="53"/>
      <c r="G28" s="53">
        <v>21.36</v>
      </c>
    </row>
    <row r="29" ht="15.4" customHeight="1" spans="1:7">
      <c r="A29" s="54" t="s">
        <v>168</v>
      </c>
      <c r="B29" s="55"/>
      <c r="C29" s="55" t="s">
        <v>5</v>
      </c>
      <c r="D29" s="55" t="s">
        <v>169</v>
      </c>
      <c r="E29" s="53">
        <f t="shared" si="1"/>
        <v>50</v>
      </c>
      <c r="F29" s="53">
        <f>F30</f>
        <v>0</v>
      </c>
      <c r="G29" s="53">
        <f>G30</f>
        <v>50</v>
      </c>
    </row>
    <row r="30" ht="15.4" customHeight="1" spans="1:7">
      <c r="A30" s="54" t="s">
        <v>170</v>
      </c>
      <c r="B30" s="55"/>
      <c r="C30" s="55" t="s">
        <v>5</v>
      </c>
      <c r="D30" s="55" t="s">
        <v>171</v>
      </c>
      <c r="E30" s="53">
        <f t="shared" si="1"/>
        <v>50</v>
      </c>
      <c r="F30" s="53"/>
      <c r="G30" s="53">
        <v>50</v>
      </c>
    </row>
    <row r="31" ht="15.4" customHeight="1" spans="1:7">
      <c r="A31" s="54" t="s">
        <v>239</v>
      </c>
      <c r="B31" s="55"/>
      <c r="C31" s="55" t="s">
        <v>5</v>
      </c>
      <c r="D31" s="55" t="s">
        <v>178</v>
      </c>
      <c r="E31" s="53">
        <f t="shared" ref="E31:E42" si="2">F31+G31</f>
        <v>25687.03</v>
      </c>
      <c r="F31" s="53">
        <f>F32+F45+F47</f>
        <v>1139.77</v>
      </c>
      <c r="G31" s="53">
        <f>G32+G45+G47</f>
        <v>24547.26</v>
      </c>
    </row>
    <row r="32" ht="15.4" customHeight="1" spans="1:7">
      <c r="A32" s="54" t="s">
        <v>179</v>
      </c>
      <c r="B32" s="55"/>
      <c r="C32" s="55" t="s">
        <v>5</v>
      </c>
      <c r="D32" s="55" t="s">
        <v>180</v>
      </c>
      <c r="E32" s="53">
        <f t="shared" si="2"/>
        <v>17791.41</v>
      </c>
      <c r="F32" s="53">
        <f>SUM(F33:F44)</f>
        <v>1139.77</v>
      </c>
      <c r="G32" s="53">
        <f>SUM(G33:G44)</f>
        <v>16651.64</v>
      </c>
    </row>
    <row r="33" ht="15.4" customHeight="1" spans="1:7">
      <c r="A33" s="54" t="s">
        <v>181</v>
      </c>
      <c r="B33" s="55"/>
      <c r="C33" s="55" t="s">
        <v>5</v>
      </c>
      <c r="D33" s="55" t="s">
        <v>182</v>
      </c>
      <c r="E33" s="53">
        <f t="shared" si="2"/>
        <v>824.34</v>
      </c>
      <c r="F33" s="53">
        <v>693.23</v>
      </c>
      <c r="G33" s="53">
        <v>131.11</v>
      </c>
    </row>
    <row r="34" ht="15.4" customHeight="1" spans="1:7">
      <c r="A34" s="54" t="s">
        <v>269</v>
      </c>
      <c r="B34" s="55"/>
      <c r="C34" s="55" t="s">
        <v>5</v>
      </c>
      <c r="D34" s="55" t="s">
        <v>270</v>
      </c>
      <c r="E34" s="53">
        <f t="shared" si="2"/>
        <v>48.47</v>
      </c>
      <c r="F34" s="53"/>
      <c r="G34" s="53">
        <v>48.47</v>
      </c>
    </row>
    <row r="35" ht="15.4" customHeight="1" spans="1:7">
      <c r="A35" s="54" t="s">
        <v>184</v>
      </c>
      <c r="B35" s="55"/>
      <c r="C35" s="55" t="s">
        <v>5</v>
      </c>
      <c r="D35" s="55" t="s">
        <v>185</v>
      </c>
      <c r="E35" s="53">
        <f t="shared" si="2"/>
        <v>11239.44</v>
      </c>
      <c r="F35" s="53">
        <v>18.92</v>
      </c>
      <c r="G35" s="53">
        <v>11220.52</v>
      </c>
    </row>
    <row r="36" ht="15.4" customHeight="1" spans="1:7">
      <c r="A36" s="54" t="s">
        <v>186</v>
      </c>
      <c r="B36" s="55"/>
      <c r="C36" s="55" t="s">
        <v>5</v>
      </c>
      <c r="D36" s="55" t="s">
        <v>187</v>
      </c>
      <c r="E36" s="56">
        <f t="shared" si="2"/>
        <v>2340.89</v>
      </c>
      <c r="F36" s="53">
        <v>40.98</v>
      </c>
      <c r="G36" s="53">
        <v>2299.91</v>
      </c>
    </row>
    <row r="37" ht="15.4" customHeight="1" spans="1:7">
      <c r="A37" s="54" t="s">
        <v>271</v>
      </c>
      <c r="B37" s="55"/>
      <c r="C37" s="55" t="s">
        <v>5</v>
      </c>
      <c r="D37" s="55" t="s">
        <v>188</v>
      </c>
      <c r="E37" s="56">
        <f t="shared" si="2"/>
        <v>191.98</v>
      </c>
      <c r="F37" s="53"/>
      <c r="G37" s="53">
        <v>191.98</v>
      </c>
    </row>
    <row r="38" ht="15.4" customHeight="1" spans="1:7">
      <c r="A38" s="54" t="s">
        <v>272</v>
      </c>
      <c r="B38" s="55"/>
      <c r="C38" s="55" t="s">
        <v>5</v>
      </c>
      <c r="D38" s="55" t="s">
        <v>189</v>
      </c>
      <c r="E38" s="56">
        <f t="shared" si="2"/>
        <v>128.72</v>
      </c>
      <c r="F38" s="53"/>
      <c r="G38" s="53">
        <v>128.72</v>
      </c>
    </row>
    <row r="39" ht="15.4" customHeight="1" spans="1:7">
      <c r="A39" s="54" t="s">
        <v>190</v>
      </c>
      <c r="B39" s="55"/>
      <c r="C39" s="55" t="s">
        <v>5</v>
      </c>
      <c r="D39" s="55" t="s">
        <v>191</v>
      </c>
      <c r="E39" s="56">
        <f t="shared" si="2"/>
        <v>673.27</v>
      </c>
      <c r="F39" s="53">
        <v>3.27</v>
      </c>
      <c r="G39" s="53">
        <v>670</v>
      </c>
    </row>
    <row r="40" customFormat="1" ht="15.4" customHeight="1" spans="1:7">
      <c r="A40" s="54" t="s">
        <v>192</v>
      </c>
      <c r="B40" s="55"/>
      <c r="C40" s="55" t="s">
        <v>5</v>
      </c>
      <c r="D40" s="55" t="s">
        <v>193</v>
      </c>
      <c r="E40" s="56">
        <f t="shared" ref="E40:E54" si="3">F40+G40</f>
        <v>487.9</v>
      </c>
      <c r="F40" s="53"/>
      <c r="G40" s="53">
        <v>487.9</v>
      </c>
    </row>
    <row r="41" customFormat="1" ht="15.4" customHeight="1" spans="1:7">
      <c r="A41" s="54" t="s">
        <v>194</v>
      </c>
      <c r="B41" s="55"/>
      <c r="C41" s="55" t="s">
        <v>5</v>
      </c>
      <c r="D41" s="55" t="s">
        <v>195</v>
      </c>
      <c r="E41" s="56">
        <f t="shared" si="3"/>
        <v>1089.31</v>
      </c>
      <c r="F41" s="53"/>
      <c r="G41" s="53">
        <v>1089.31</v>
      </c>
    </row>
    <row r="42" customFormat="1" ht="15.4" customHeight="1" spans="1:7">
      <c r="A42" s="54" t="s">
        <v>196</v>
      </c>
      <c r="B42" s="55"/>
      <c r="C42" s="55" t="s">
        <v>5</v>
      </c>
      <c r="D42" s="55" t="s">
        <v>197</v>
      </c>
      <c r="E42" s="56">
        <f t="shared" si="3"/>
        <v>10.25</v>
      </c>
      <c r="F42" s="53"/>
      <c r="G42" s="53">
        <v>10.25</v>
      </c>
    </row>
    <row r="43" customFormat="1" ht="15.4" customHeight="1" spans="1:7">
      <c r="A43" s="54" t="s">
        <v>273</v>
      </c>
      <c r="B43" s="55"/>
      <c r="C43" s="55" t="s">
        <v>5</v>
      </c>
      <c r="D43" s="55" t="s">
        <v>274</v>
      </c>
      <c r="E43" s="56">
        <f t="shared" si="3"/>
        <v>30</v>
      </c>
      <c r="F43" s="53"/>
      <c r="G43" s="53">
        <v>30</v>
      </c>
    </row>
    <row r="44" customFormat="1" ht="15.4" customHeight="1" spans="1:7">
      <c r="A44" s="54" t="s">
        <v>199</v>
      </c>
      <c r="B44" s="55"/>
      <c r="C44" s="55" t="s">
        <v>5</v>
      </c>
      <c r="D44" s="55" t="s">
        <v>200</v>
      </c>
      <c r="E44" s="56">
        <f t="shared" si="3"/>
        <v>726.84</v>
      </c>
      <c r="F44" s="53">
        <v>383.37</v>
      </c>
      <c r="G44" s="53">
        <v>343.47</v>
      </c>
    </row>
    <row r="45" customFormat="1" ht="15.4" customHeight="1" spans="1:7">
      <c r="A45" s="54" t="s">
        <v>201</v>
      </c>
      <c r="B45" s="55"/>
      <c r="C45" s="55" t="s">
        <v>5</v>
      </c>
      <c r="D45" s="55" t="s">
        <v>275</v>
      </c>
      <c r="E45" s="56">
        <f t="shared" si="3"/>
        <v>2613.32</v>
      </c>
      <c r="F45" s="53">
        <f>F46</f>
        <v>0</v>
      </c>
      <c r="G45" s="53">
        <f>G46</f>
        <v>2613.32</v>
      </c>
    </row>
    <row r="46" customFormat="1" ht="15.4" customHeight="1" spans="1:7">
      <c r="A46" s="54" t="s">
        <v>203</v>
      </c>
      <c r="B46" s="55"/>
      <c r="C46" s="55" t="s">
        <v>5</v>
      </c>
      <c r="D46" s="55" t="s">
        <v>204</v>
      </c>
      <c r="E46" s="56">
        <f t="shared" si="3"/>
        <v>2613.32</v>
      </c>
      <c r="F46" s="53"/>
      <c r="G46" s="53">
        <v>2613.32</v>
      </c>
    </row>
    <row r="47" customFormat="1" ht="15.4" customHeight="1" spans="1:7">
      <c r="A47" s="54" t="s">
        <v>205</v>
      </c>
      <c r="B47" s="55"/>
      <c r="C47" s="55" t="s">
        <v>5</v>
      </c>
      <c r="D47" s="55" t="s">
        <v>206</v>
      </c>
      <c r="E47" s="56">
        <f t="shared" si="3"/>
        <v>5282.3</v>
      </c>
      <c r="F47" s="53">
        <f>F48</f>
        <v>0</v>
      </c>
      <c r="G47" s="53">
        <f>G48</f>
        <v>5282.3</v>
      </c>
    </row>
    <row r="48" customFormat="1" ht="15.4" customHeight="1" spans="1:7">
      <c r="A48" s="54" t="s">
        <v>207</v>
      </c>
      <c r="B48" s="55"/>
      <c r="C48" s="55" t="s">
        <v>5</v>
      </c>
      <c r="D48" s="55" t="s">
        <v>208</v>
      </c>
      <c r="E48" s="56">
        <f t="shared" si="3"/>
        <v>5282.3</v>
      </c>
      <c r="F48" s="53"/>
      <c r="G48" s="53">
        <v>5282.3</v>
      </c>
    </row>
    <row r="49" customFormat="1" ht="15.4" customHeight="1" spans="1:7">
      <c r="A49" s="54" t="s">
        <v>209</v>
      </c>
      <c r="B49" s="55"/>
      <c r="C49" s="55" t="s">
        <v>5</v>
      </c>
      <c r="D49" s="55" t="s">
        <v>210</v>
      </c>
      <c r="E49" s="56">
        <f t="shared" si="3"/>
        <v>1999</v>
      </c>
      <c r="F49" s="53">
        <f>F50</f>
        <v>0</v>
      </c>
      <c r="G49" s="53">
        <f>G50</f>
        <v>1999</v>
      </c>
    </row>
    <row r="50" customFormat="1" ht="15.4" customHeight="1" spans="1:7">
      <c r="A50" s="54" t="s">
        <v>211</v>
      </c>
      <c r="B50" s="55"/>
      <c r="C50" s="55" t="s">
        <v>5</v>
      </c>
      <c r="D50" s="55" t="s">
        <v>212</v>
      </c>
      <c r="E50" s="56">
        <f t="shared" si="3"/>
        <v>1999</v>
      </c>
      <c r="F50" s="53">
        <f>F51</f>
        <v>0</v>
      </c>
      <c r="G50" s="53">
        <f>G51</f>
        <v>1999</v>
      </c>
    </row>
    <row r="51" customFormat="1" ht="15.4" customHeight="1" spans="1:7">
      <c r="A51" s="54" t="s">
        <v>213</v>
      </c>
      <c r="B51" s="55"/>
      <c r="C51" s="55" t="s">
        <v>5</v>
      </c>
      <c r="D51" s="55" t="s">
        <v>214</v>
      </c>
      <c r="E51" s="56">
        <f t="shared" si="3"/>
        <v>1999</v>
      </c>
      <c r="F51" s="53"/>
      <c r="G51" s="53">
        <v>1999</v>
      </c>
    </row>
    <row r="52" customFormat="1" ht="15.4" customHeight="1" spans="1:7">
      <c r="A52" s="54" t="s">
        <v>215</v>
      </c>
      <c r="B52" s="55"/>
      <c r="C52" s="55" t="s">
        <v>5</v>
      </c>
      <c r="D52" s="55" t="s">
        <v>216</v>
      </c>
      <c r="E52" s="56">
        <f t="shared" si="3"/>
        <v>50.63</v>
      </c>
      <c r="F52" s="53">
        <f>F53</f>
        <v>50.63</v>
      </c>
      <c r="G52" s="53">
        <f>G53</f>
        <v>0</v>
      </c>
    </row>
    <row r="53" customFormat="1" ht="15.4" customHeight="1" spans="1:7">
      <c r="A53" s="54" t="s">
        <v>217</v>
      </c>
      <c r="B53" s="55"/>
      <c r="C53" s="55" t="s">
        <v>5</v>
      </c>
      <c r="D53" s="55" t="s">
        <v>218</v>
      </c>
      <c r="E53" s="56">
        <f t="shared" si="3"/>
        <v>50.63</v>
      </c>
      <c r="F53" s="53">
        <f>F54</f>
        <v>50.63</v>
      </c>
      <c r="G53" s="53">
        <f>G54</f>
        <v>0</v>
      </c>
    </row>
    <row r="54" customFormat="1" ht="15.4" customHeight="1" spans="1:7">
      <c r="A54" s="57" t="s">
        <v>219</v>
      </c>
      <c r="B54" s="58"/>
      <c r="C54" s="58" t="s">
        <v>5</v>
      </c>
      <c r="D54" s="58" t="s">
        <v>220</v>
      </c>
      <c r="E54" s="56">
        <f t="shared" si="3"/>
        <v>50.63</v>
      </c>
      <c r="F54" s="53">
        <v>50.63</v>
      </c>
      <c r="G54" s="53"/>
    </row>
    <row r="55" s="44" customFormat="1" ht="33.95" customHeight="1" spans="1:7">
      <c r="A55" s="59" t="s">
        <v>276</v>
      </c>
      <c r="B55" s="59"/>
      <c r="C55" s="59"/>
      <c r="D55" s="59"/>
      <c r="E55" s="59"/>
      <c r="F55" s="59"/>
      <c r="G55" s="59"/>
    </row>
  </sheetData>
  <mergeCells count="57">
    <mergeCell ref="A1:G1"/>
    <mergeCell ref="A2:G2"/>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G55"/>
    <mergeCell ref="A8:A9"/>
    <mergeCell ref="B8:B9"/>
    <mergeCell ref="C8:C9"/>
    <mergeCell ref="D4:D7"/>
    <mergeCell ref="E5:E7"/>
    <mergeCell ref="F5:F7"/>
    <mergeCell ref="G5:G7"/>
    <mergeCell ref="A4: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zoomScaleSheetLayoutView="60" topLeftCell="A10" workbookViewId="0">
      <selection activeCell="J35" sqref="J35"/>
    </sheetView>
  </sheetViews>
  <sheetFormatPr defaultColWidth="8.87619047619048" defaultRowHeight="12.75"/>
  <cols>
    <col min="1" max="1" width="9.28571428571429" customWidth="1"/>
    <col min="2" max="2" width="33.8380952380952" customWidth="1"/>
    <col min="3" max="3" width="17.1333333333333" customWidth="1"/>
    <col min="4" max="4" width="9.83809523809524" customWidth="1"/>
    <col min="5" max="5" width="26.4285714285714" customWidth="1"/>
    <col min="6" max="6" width="17.1333333333333" customWidth="1"/>
    <col min="7" max="7" width="10.4285714285714" customWidth="1"/>
    <col min="8" max="8" width="42" customWidth="1"/>
    <col min="9" max="9" width="17.1333333333333" customWidth="1"/>
    <col min="10" max="10" width="9.76190476190476"/>
  </cols>
  <sheetData>
    <row r="1" ht="19.5" spans="1:5">
      <c r="A1" s="1" t="s">
        <v>277</v>
      </c>
      <c r="E1" s="1" t="s">
        <v>277</v>
      </c>
    </row>
    <row r="2" spans="9:9">
      <c r="I2" s="16" t="s">
        <v>278</v>
      </c>
    </row>
    <row r="3" spans="1:9">
      <c r="A3" s="2" t="s">
        <v>119</v>
      </c>
      <c r="I3" s="43" t="s">
        <v>3</v>
      </c>
    </row>
    <row r="4" ht="15.4" customHeight="1" spans="1:9">
      <c r="A4" s="3" t="s">
        <v>279</v>
      </c>
      <c r="B4" s="4" t="s">
        <v>5</v>
      </c>
      <c r="C4" s="4" t="s">
        <v>5</v>
      </c>
      <c r="D4" s="4" t="s">
        <v>280</v>
      </c>
      <c r="E4" s="4" t="s">
        <v>5</v>
      </c>
      <c r="F4" s="4" t="s">
        <v>5</v>
      </c>
      <c r="G4" s="4" t="s">
        <v>5</v>
      </c>
      <c r="H4" s="4" t="s">
        <v>5</v>
      </c>
      <c r="I4" s="4" t="s">
        <v>5</v>
      </c>
    </row>
    <row r="5" ht="15.4" customHeight="1" spans="1:9">
      <c r="A5" s="5" t="s">
        <v>281</v>
      </c>
      <c r="B5" s="6" t="s">
        <v>121</v>
      </c>
      <c r="C5" s="6" t="s">
        <v>282</v>
      </c>
      <c r="D5" s="6" t="s">
        <v>281</v>
      </c>
      <c r="E5" s="6" t="s">
        <v>121</v>
      </c>
      <c r="F5" s="6" t="s">
        <v>282</v>
      </c>
      <c r="G5" s="6" t="s">
        <v>281</v>
      </c>
      <c r="H5" s="6" t="s">
        <v>121</v>
      </c>
      <c r="I5" s="6" t="s">
        <v>282</v>
      </c>
    </row>
    <row r="6" ht="15.4" customHeight="1" spans="1:9">
      <c r="A6" s="5" t="s">
        <v>5</v>
      </c>
      <c r="B6" s="6" t="s">
        <v>5</v>
      </c>
      <c r="C6" s="6" t="s">
        <v>5</v>
      </c>
      <c r="D6" s="6" t="s">
        <v>5</v>
      </c>
      <c r="E6" s="6" t="s">
        <v>5</v>
      </c>
      <c r="F6" s="6" t="s">
        <v>5</v>
      </c>
      <c r="G6" s="6" t="s">
        <v>5</v>
      </c>
      <c r="H6" s="6" t="s">
        <v>5</v>
      </c>
      <c r="I6" s="6" t="s">
        <v>5</v>
      </c>
    </row>
    <row r="7" ht="15.4" customHeight="1" spans="1:9">
      <c r="A7" s="40" t="s">
        <v>283</v>
      </c>
      <c r="B7" s="41" t="s">
        <v>284</v>
      </c>
      <c r="C7" s="27">
        <f>SUM(C8:C20)</f>
        <v>1191.58</v>
      </c>
      <c r="D7" s="41" t="s">
        <v>285</v>
      </c>
      <c r="E7" s="41" t="s">
        <v>286</v>
      </c>
      <c r="F7" s="27">
        <f>SUM(F8:F34)</f>
        <v>68.64</v>
      </c>
      <c r="G7" s="41" t="s">
        <v>287</v>
      </c>
      <c r="H7" s="41" t="s">
        <v>288</v>
      </c>
      <c r="I7" s="27">
        <f>SUM(I8:I9)</f>
        <v>0</v>
      </c>
    </row>
    <row r="8" ht="15.4" customHeight="1" spans="1:9">
      <c r="A8" s="40" t="s">
        <v>289</v>
      </c>
      <c r="B8" s="41" t="s">
        <v>290</v>
      </c>
      <c r="C8" s="27">
        <v>335.96</v>
      </c>
      <c r="D8" s="41" t="s">
        <v>291</v>
      </c>
      <c r="E8" s="41" t="s">
        <v>292</v>
      </c>
      <c r="F8" s="27">
        <v>3.46</v>
      </c>
      <c r="G8" s="41" t="s">
        <v>293</v>
      </c>
      <c r="H8" s="41" t="s">
        <v>294</v>
      </c>
      <c r="I8" s="27" t="s">
        <v>5</v>
      </c>
    </row>
    <row r="9" ht="15.4" customHeight="1" spans="1:9">
      <c r="A9" s="40" t="s">
        <v>295</v>
      </c>
      <c r="B9" s="41" t="s">
        <v>296</v>
      </c>
      <c r="C9" s="27">
        <v>277.33</v>
      </c>
      <c r="D9" s="41" t="s">
        <v>297</v>
      </c>
      <c r="E9" s="41" t="s">
        <v>298</v>
      </c>
      <c r="F9" s="27">
        <v>10.29</v>
      </c>
      <c r="G9" s="41" t="s">
        <v>299</v>
      </c>
      <c r="H9" s="41" t="s">
        <v>300</v>
      </c>
      <c r="I9" s="27" t="s">
        <v>5</v>
      </c>
    </row>
    <row r="10" ht="15.4" customHeight="1" spans="1:9">
      <c r="A10" s="40" t="s">
        <v>301</v>
      </c>
      <c r="B10" s="41" t="s">
        <v>302</v>
      </c>
      <c r="C10" s="27">
        <v>38.01</v>
      </c>
      <c r="D10" s="41" t="s">
        <v>303</v>
      </c>
      <c r="E10" s="41" t="s">
        <v>304</v>
      </c>
      <c r="F10" s="27"/>
      <c r="G10" s="41" t="s">
        <v>305</v>
      </c>
      <c r="H10" s="41" t="s">
        <v>306</v>
      </c>
      <c r="I10" s="27">
        <f>SUM(I11:I26)</f>
        <v>0.82</v>
      </c>
    </row>
    <row r="11" ht="15.4" customHeight="1" spans="1:9">
      <c r="A11" s="40" t="s">
        <v>307</v>
      </c>
      <c r="B11" s="41" t="s">
        <v>308</v>
      </c>
      <c r="C11" s="27">
        <v>16.38</v>
      </c>
      <c r="D11" s="41" t="s">
        <v>309</v>
      </c>
      <c r="E11" s="41" t="s">
        <v>310</v>
      </c>
      <c r="F11" s="27"/>
      <c r="G11" s="41" t="s">
        <v>311</v>
      </c>
      <c r="H11" s="41" t="s">
        <v>312</v>
      </c>
      <c r="I11" s="27" t="s">
        <v>5</v>
      </c>
    </row>
    <row r="12" ht="15.4" customHeight="1" spans="1:9">
      <c r="A12" s="40" t="s">
        <v>313</v>
      </c>
      <c r="B12" s="41" t="s">
        <v>314</v>
      </c>
      <c r="C12" s="27">
        <v>246.43</v>
      </c>
      <c r="D12" s="41" t="s">
        <v>315</v>
      </c>
      <c r="E12" s="41" t="s">
        <v>316</v>
      </c>
      <c r="F12" s="27">
        <v>0.56</v>
      </c>
      <c r="G12" s="41" t="s">
        <v>317</v>
      </c>
      <c r="H12" s="41" t="s">
        <v>318</v>
      </c>
      <c r="I12" s="27">
        <v>0.82</v>
      </c>
    </row>
    <row r="13" ht="15.4" customHeight="1" spans="1:9">
      <c r="A13" s="40" t="s">
        <v>319</v>
      </c>
      <c r="B13" s="41" t="s">
        <v>320</v>
      </c>
      <c r="C13" s="27">
        <v>83.23</v>
      </c>
      <c r="D13" s="41" t="s">
        <v>321</v>
      </c>
      <c r="E13" s="41" t="s">
        <v>322</v>
      </c>
      <c r="F13" s="27">
        <v>8.47</v>
      </c>
      <c r="G13" s="41" t="s">
        <v>323</v>
      </c>
      <c r="H13" s="41" t="s">
        <v>324</v>
      </c>
      <c r="I13" s="27"/>
    </row>
    <row r="14" ht="15.4" customHeight="1" spans="1:9">
      <c r="A14" s="40" t="s">
        <v>325</v>
      </c>
      <c r="B14" s="41" t="s">
        <v>326</v>
      </c>
      <c r="C14" s="27">
        <v>21.95</v>
      </c>
      <c r="D14" s="41" t="s">
        <v>327</v>
      </c>
      <c r="E14" s="41" t="s">
        <v>328</v>
      </c>
      <c r="F14" s="27"/>
      <c r="G14" s="41" t="s">
        <v>329</v>
      </c>
      <c r="H14" s="41" t="s">
        <v>330</v>
      </c>
      <c r="I14" s="27" t="s">
        <v>5</v>
      </c>
    </row>
    <row r="15" ht="15.4" customHeight="1" spans="1:9">
      <c r="A15" s="40" t="s">
        <v>331</v>
      </c>
      <c r="B15" s="41" t="s">
        <v>332</v>
      </c>
      <c r="C15" s="27">
        <v>54.68</v>
      </c>
      <c r="D15" s="41" t="s">
        <v>333</v>
      </c>
      <c r="E15" s="41" t="s">
        <v>334</v>
      </c>
      <c r="F15" s="27"/>
      <c r="G15" s="41" t="s">
        <v>335</v>
      </c>
      <c r="H15" s="41" t="s">
        <v>336</v>
      </c>
      <c r="I15" s="27" t="s">
        <v>5</v>
      </c>
    </row>
    <row r="16" ht="15.4" customHeight="1" spans="1:9">
      <c r="A16" s="40" t="s">
        <v>337</v>
      </c>
      <c r="B16" s="41" t="s">
        <v>338</v>
      </c>
      <c r="C16" s="27">
        <v>8.89</v>
      </c>
      <c r="D16" s="41" t="s">
        <v>339</v>
      </c>
      <c r="E16" s="41" t="s">
        <v>340</v>
      </c>
      <c r="F16" s="27">
        <v>1.75</v>
      </c>
      <c r="G16" s="41" t="s">
        <v>341</v>
      </c>
      <c r="H16" s="41" t="s">
        <v>342</v>
      </c>
      <c r="I16" s="27" t="s">
        <v>5</v>
      </c>
    </row>
    <row r="17" ht="15.4" customHeight="1" spans="1:9">
      <c r="A17" s="40" t="s">
        <v>343</v>
      </c>
      <c r="B17" s="41" t="s">
        <v>344</v>
      </c>
      <c r="C17" s="27">
        <v>4.02</v>
      </c>
      <c r="D17" s="41" t="s">
        <v>345</v>
      </c>
      <c r="E17" s="41" t="s">
        <v>346</v>
      </c>
      <c r="F17" s="27">
        <v>7.82</v>
      </c>
      <c r="G17" s="41" t="s">
        <v>347</v>
      </c>
      <c r="H17" s="41" t="s">
        <v>348</v>
      </c>
      <c r="I17" s="27" t="s">
        <v>5</v>
      </c>
    </row>
    <row r="18" ht="15.4" customHeight="1" spans="1:9">
      <c r="A18" s="40" t="s">
        <v>349</v>
      </c>
      <c r="B18" s="41" t="s">
        <v>220</v>
      </c>
      <c r="C18" s="27">
        <v>70.68</v>
      </c>
      <c r="D18" s="41" t="s">
        <v>350</v>
      </c>
      <c r="E18" s="41" t="s">
        <v>351</v>
      </c>
      <c r="F18" s="27"/>
      <c r="G18" s="41" t="s">
        <v>352</v>
      </c>
      <c r="H18" s="41" t="s">
        <v>353</v>
      </c>
      <c r="I18" s="27" t="s">
        <v>5</v>
      </c>
    </row>
    <row r="19" ht="15.4" customHeight="1" spans="1:9">
      <c r="A19" s="40" t="s">
        <v>354</v>
      </c>
      <c r="B19" s="41" t="s">
        <v>355</v>
      </c>
      <c r="C19" s="27">
        <v>27.02</v>
      </c>
      <c r="D19" s="41" t="s">
        <v>356</v>
      </c>
      <c r="E19" s="41" t="s">
        <v>357</v>
      </c>
      <c r="F19" s="27"/>
      <c r="G19" s="41" t="s">
        <v>358</v>
      </c>
      <c r="H19" s="41" t="s">
        <v>359</v>
      </c>
      <c r="I19" s="27" t="s">
        <v>5</v>
      </c>
    </row>
    <row r="20" ht="15.4" customHeight="1" spans="1:9">
      <c r="A20" s="40" t="s">
        <v>360</v>
      </c>
      <c r="B20" s="41" t="s">
        <v>361</v>
      </c>
      <c r="C20" s="27">
        <v>7</v>
      </c>
      <c r="D20" s="41" t="s">
        <v>362</v>
      </c>
      <c r="E20" s="41" t="s">
        <v>363</v>
      </c>
      <c r="F20" s="27"/>
      <c r="G20" s="41" t="s">
        <v>364</v>
      </c>
      <c r="H20" s="41" t="s">
        <v>365</v>
      </c>
      <c r="I20" s="27" t="s">
        <v>5</v>
      </c>
    </row>
    <row r="21" ht="15.4" customHeight="1" spans="1:9">
      <c r="A21" s="40" t="s">
        <v>366</v>
      </c>
      <c r="B21" s="41" t="s">
        <v>367</v>
      </c>
      <c r="C21" s="27">
        <f>SUM(C22:C33)</f>
        <v>110.92</v>
      </c>
      <c r="D21" s="41" t="s">
        <v>368</v>
      </c>
      <c r="E21" s="41" t="s">
        <v>369</v>
      </c>
      <c r="F21" s="27">
        <v>0.51</v>
      </c>
      <c r="G21" s="41" t="s">
        <v>370</v>
      </c>
      <c r="H21" s="41" t="s">
        <v>371</v>
      </c>
      <c r="I21" s="27" t="s">
        <v>5</v>
      </c>
    </row>
    <row r="22" ht="15.4" customHeight="1" spans="1:9">
      <c r="A22" s="40" t="s">
        <v>372</v>
      </c>
      <c r="B22" s="41" t="s">
        <v>373</v>
      </c>
      <c r="C22" s="27" t="s">
        <v>5</v>
      </c>
      <c r="D22" s="41" t="s">
        <v>374</v>
      </c>
      <c r="E22" s="41" t="s">
        <v>375</v>
      </c>
      <c r="F22" s="27">
        <v>1.28</v>
      </c>
      <c r="G22" s="41" t="s">
        <v>376</v>
      </c>
      <c r="H22" s="41" t="s">
        <v>377</v>
      </c>
      <c r="I22" s="27" t="s">
        <v>5</v>
      </c>
    </row>
    <row r="23" ht="15.4" customHeight="1" spans="1:9">
      <c r="A23" s="40" t="s">
        <v>378</v>
      </c>
      <c r="B23" s="41" t="s">
        <v>379</v>
      </c>
      <c r="C23" s="27">
        <v>65.47</v>
      </c>
      <c r="D23" s="41" t="s">
        <v>380</v>
      </c>
      <c r="E23" s="41" t="s">
        <v>381</v>
      </c>
      <c r="F23" s="27"/>
      <c r="G23" s="41" t="s">
        <v>382</v>
      </c>
      <c r="H23" s="41" t="s">
        <v>383</v>
      </c>
      <c r="I23" s="27" t="s">
        <v>5</v>
      </c>
    </row>
    <row r="24" ht="15.4" customHeight="1" spans="1:9">
      <c r="A24" s="40" t="s">
        <v>384</v>
      </c>
      <c r="B24" s="41" t="s">
        <v>385</v>
      </c>
      <c r="C24" s="27" t="s">
        <v>5</v>
      </c>
      <c r="D24" s="41" t="s">
        <v>386</v>
      </c>
      <c r="E24" s="41" t="s">
        <v>387</v>
      </c>
      <c r="F24" s="27"/>
      <c r="G24" s="41" t="s">
        <v>388</v>
      </c>
      <c r="H24" s="41" t="s">
        <v>389</v>
      </c>
      <c r="I24" s="27" t="s">
        <v>5</v>
      </c>
    </row>
    <row r="25" ht="15.4" customHeight="1" spans="1:9">
      <c r="A25" s="40" t="s">
        <v>390</v>
      </c>
      <c r="B25" s="41" t="s">
        <v>391</v>
      </c>
      <c r="C25" s="27">
        <v>34.79</v>
      </c>
      <c r="D25" s="41" t="s">
        <v>392</v>
      </c>
      <c r="E25" s="41" t="s">
        <v>393</v>
      </c>
      <c r="F25" s="27"/>
      <c r="G25" s="41" t="s">
        <v>394</v>
      </c>
      <c r="H25" s="41" t="s">
        <v>395</v>
      </c>
      <c r="I25" s="27" t="s">
        <v>5</v>
      </c>
    </row>
    <row r="26" ht="15.4" customHeight="1" spans="1:9">
      <c r="A26" s="40" t="s">
        <v>396</v>
      </c>
      <c r="B26" s="41" t="s">
        <v>397</v>
      </c>
      <c r="C26" s="27">
        <v>4.72</v>
      </c>
      <c r="D26" s="41" t="s">
        <v>398</v>
      </c>
      <c r="E26" s="41" t="s">
        <v>399</v>
      </c>
      <c r="F26" s="27"/>
      <c r="G26" s="41" t="s">
        <v>400</v>
      </c>
      <c r="H26" s="41" t="s">
        <v>401</v>
      </c>
      <c r="I26" s="27" t="s">
        <v>5</v>
      </c>
    </row>
    <row r="27" ht="15.4" customHeight="1" spans="1:9">
      <c r="A27" s="40" t="s">
        <v>402</v>
      </c>
      <c r="B27" s="41" t="s">
        <v>403</v>
      </c>
      <c r="C27" s="27" t="s">
        <v>5</v>
      </c>
      <c r="D27" s="41" t="s">
        <v>404</v>
      </c>
      <c r="E27" s="41" t="s">
        <v>405</v>
      </c>
      <c r="F27" s="27">
        <v>3.34</v>
      </c>
      <c r="G27" s="41" t="s">
        <v>406</v>
      </c>
      <c r="H27" s="41" t="s">
        <v>222</v>
      </c>
      <c r="I27" s="27">
        <f>SUM(I28:I32)</f>
        <v>0</v>
      </c>
    </row>
    <row r="28" ht="15.4" customHeight="1" spans="1:9">
      <c r="A28" s="40" t="s">
        <v>407</v>
      </c>
      <c r="B28" s="41" t="s">
        <v>408</v>
      </c>
      <c r="C28" s="27">
        <v>0.24</v>
      </c>
      <c r="D28" s="41" t="s">
        <v>409</v>
      </c>
      <c r="E28" s="41" t="s">
        <v>410</v>
      </c>
      <c r="F28" s="27">
        <v>18.76</v>
      </c>
      <c r="G28" s="41" t="s">
        <v>411</v>
      </c>
      <c r="H28" s="41" t="s">
        <v>412</v>
      </c>
      <c r="I28" s="27" t="s">
        <v>5</v>
      </c>
    </row>
    <row r="29" ht="15.4" customHeight="1" spans="1:9">
      <c r="A29" s="40" t="s">
        <v>413</v>
      </c>
      <c r="B29" s="41" t="s">
        <v>414</v>
      </c>
      <c r="C29" s="27" t="s">
        <v>5</v>
      </c>
      <c r="D29" s="41" t="s">
        <v>415</v>
      </c>
      <c r="E29" s="41" t="s">
        <v>416</v>
      </c>
      <c r="F29" s="27"/>
      <c r="G29" s="41" t="s">
        <v>417</v>
      </c>
      <c r="H29" s="41" t="s">
        <v>418</v>
      </c>
      <c r="I29" s="27" t="s">
        <v>5</v>
      </c>
    </row>
    <row r="30" ht="15.4" customHeight="1" spans="1:9">
      <c r="A30" s="40" t="s">
        <v>419</v>
      </c>
      <c r="B30" s="41" t="s">
        <v>420</v>
      </c>
      <c r="C30" s="27" t="s">
        <v>5</v>
      </c>
      <c r="D30" s="41" t="s">
        <v>421</v>
      </c>
      <c r="E30" s="41" t="s">
        <v>422</v>
      </c>
      <c r="F30" s="27" t="s">
        <v>5</v>
      </c>
      <c r="G30" s="41" t="s">
        <v>423</v>
      </c>
      <c r="H30" s="41" t="s">
        <v>424</v>
      </c>
      <c r="I30" s="27" t="s">
        <v>5</v>
      </c>
    </row>
    <row r="31" ht="15.4" customHeight="1" spans="1:9">
      <c r="A31" s="40" t="s">
        <v>425</v>
      </c>
      <c r="B31" s="41" t="s">
        <v>426</v>
      </c>
      <c r="C31" s="27" t="s">
        <v>5</v>
      </c>
      <c r="D31" s="41" t="s">
        <v>427</v>
      </c>
      <c r="E31" s="41" t="s">
        <v>428</v>
      </c>
      <c r="F31" s="27" t="s">
        <v>5</v>
      </c>
      <c r="G31" s="41" t="s">
        <v>429</v>
      </c>
      <c r="H31" s="41" t="s">
        <v>430</v>
      </c>
      <c r="I31" s="27" t="s">
        <v>5</v>
      </c>
    </row>
    <row r="32" ht="15.4" customHeight="1" spans="1:9">
      <c r="A32" s="40" t="s">
        <v>431</v>
      </c>
      <c r="B32" s="41" t="s">
        <v>432</v>
      </c>
      <c r="C32" s="27" t="s">
        <v>5</v>
      </c>
      <c r="D32" s="41" t="s">
        <v>433</v>
      </c>
      <c r="E32" s="41" t="s">
        <v>434</v>
      </c>
      <c r="F32" s="27">
        <v>10.93</v>
      </c>
      <c r="G32" s="41" t="s">
        <v>435</v>
      </c>
      <c r="H32" s="41" t="s">
        <v>229</v>
      </c>
      <c r="I32" s="27" t="s">
        <v>5</v>
      </c>
    </row>
    <row r="33" ht="15.4" customHeight="1" spans="1:9">
      <c r="A33" s="40" t="s">
        <v>436</v>
      </c>
      <c r="B33" s="41" t="s">
        <v>437</v>
      </c>
      <c r="C33" s="27">
        <v>5.7</v>
      </c>
      <c r="D33" s="41" t="s">
        <v>438</v>
      </c>
      <c r="E33" s="41" t="s">
        <v>439</v>
      </c>
      <c r="F33" s="27" t="s">
        <v>5</v>
      </c>
      <c r="G33" s="41" t="s">
        <v>5</v>
      </c>
      <c r="H33" s="41" t="s">
        <v>5</v>
      </c>
      <c r="I33" s="27" t="s">
        <v>5</v>
      </c>
    </row>
    <row r="34" ht="15.4" customHeight="1" spans="1:9">
      <c r="A34" s="40" t="s">
        <v>5</v>
      </c>
      <c r="B34" s="41" t="s">
        <v>5</v>
      </c>
      <c r="C34" s="27" t="s">
        <v>5</v>
      </c>
      <c r="D34" s="41" t="s">
        <v>440</v>
      </c>
      <c r="E34" s="41" t="s">
        <v>441</v>
      </c>
      <c r="F34" s="27">
        <v>1.47</v>
      </c>
      <c r="G34" s="41" t="s">
        <v>5</v>
      </c>
      <c r="H34" s="41" t="s">
        <v>5</v>
      </c>
      <c r="I34" s="27" t="s">
        <v>5</v>
      </c>
    </row>
    <row r="35" ht="15.4" customHeight="1" spans="1:10">
      <c r="A35" s="42" t="s">
        <v>442</v>
      </c>
      <c r="B35" s="7" t="s">
        <v>5</v>
      </c>
      <c r="C35" s="27">
        <f>C7+C21</f>
        <v>1302.5</v>
      </c>
      <c r="D35" s="7" t="s">
        <v>443</v>
      </c>
      <c r="E35" s="7" t="s">
        <v>5</v>
      </c>
      <c r="F35" s="7" t="s">
        <v>5</v>
      </c>
      <c r="G35" s="7" t="s">
        <v>5</v>
      </c>
      <c r="H35" s="7" t="s">
        <v>5</v>
      </c>
      <c r="I35" s="27">
        <f>F7+I7+I10+I27</f>
        <v>69.46</v>
      </c>
      <c r="J35">
        <f>I35+C35</f>
        <v>1371.96</v>
      </c>
    </row>
    <row r="36" ht="15.4" customHeight="1" spans="1:9">
      <c r="A36" s="30" t="s">
        <v>444</v>
      </c>
      <c r="B36" s="30" t="s">
        <v>5</v>
      </c>
      <c r="C36" s="30" t="s">
        <v>5</v>
      </c>
      <c r="D36" s="30" t="s">
        <v>5</v>
      </c>
      <c r="E36" s="30" t="s">
        <v>5</v>
      </c>
      <c r="F36" s="30" t="s">
        <v>5</v>
      </c>
      <c r="G36" s="30" t="s">
        <v>5</v>
      </c>
      <c r="H36" s="30" t="s">
        <v>5</v>
      </c>
      <c r="I36" s="30" t="s">
        <v>5</v>
      </c>
    </row>
    <row r="38" spans="5:5">
      <c r="E38" s="15" t="s">
        <v>445</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zoomScaleSheetLayoutView="60" workbookViewId="0">
      <selection activeCell="F8" sqref="F8"/>
    </sheetView>
  </sheetViews>
  <sheetFormatPr defaultColWidth="8.87619047619048" defaultRowHeight="12.75"/>
  <cols>
    <col min="1" max="1" width="4.42857142857143" customWidth="1"/>
    <col min="2" max="2" width="2.71428571428571" customWidth="1"/>
    <col min="3" max="3" width="3.57142857142857" customWidth="1"/>
    <col min="4" max="4" width="35.847619047619" customWidth="1"/>
    <col min="5" max="10" width="16" customWidth="1"/>
    <col min="11" max="11" width="9.76190476190476"/>
  </cols>
  <sheetData>
    <row r="1" ht="19.5" spans="1:6">
      <c r="A1" s="1" t="s">
        <v>446</v>
      </c>
      <c r="F1" s="1" t="s">
        <v>446</v>
      </c>
    </row>
    <row r="2" spans="10:10">
      <c r="J2" s="16" t="s">
        <v>447</v>
      </c>
    </row>
    <row r="3" spans="1:10">
      <c r="A3" s="2" t="s">
        <v>243</v>
      </c>
      <c r="J3" s="16" t="s">
        <v>244</v>
      </c>
    </row>
    <row r="4" ht="15.4" customHeight="1" spans="1:10">
      <c r="A4" s="18" t="s">
        <v>448</v>
      </c>
      <c r="B4" s="19" t="s">
        <v>5</v>
      </c>
      <c r="C4" s="19" t="s">
        <v>5</v>
      </c>
      <c r="D4" s="19" t="s">
        <v>121</v>
      </c>
      <c r="E4" s="19" t="s">
        <v>105</v>
      </c>
      <c r="F4" s="19" t="s">
        <v>449</v>
      </c>
      <c r="G4" s="19" t="s">
        <v>266</v>
      </c>
      <c r="H4" s="19" t="s">
        <v>5</v>
      </c>
      <c r="I4" s="19" t="s">
        <v>5</v>
      </c>
      <c r="J4" s="19" t="s">
        <v>107</v>
      </c>
    </row>
    <row r="5" ht="42.3" customHeight="1" spans="1:10">
      <c r="A5" s="5" t="s">
        <v>233</v>
      </c>
      <c r="B5" s="6" t="s">
        <v>5</v>
      </c>
      <c r="C5" s="6" t="s">
        <v>5</v>
      </c>
      <c r="D5" s="6" t="s">
        <v>121</v>
      </c>
      <c r="E5" s="6" t="s">
        <v>131</v>
      </c>
      <c r="F5" s="6" t="s">
        <v>131</v>
      </c>
      <c r="G5" s="6" t="s">
        <v>250</v>
      </c>
      <c r="H5" s="6" t="s">
        <v>234</v>
      </c>
      <c r="I5" s="6" t="s">
        <v>235</v>
      </c>
      <c r="J5" s="6" t="s">
        <v>131</v>
      </c>
    </row>
    <row r="6" ht="15.4" customHeight="1" spans="1:10">
      <c r="A6" s="5" t="s">
        <v>450</v>
      </c>
      <c r="B6" s="6" t="s">
        <v>129</v>
      </c>
      <c r="C6" s="6" t="s">
        <v>130</v>
      </c>
      <c r="D6" s="6" t="s">
        <v>10</v>
      </c>
      <c r="E6" s="33" t="s">
        <v>11</v>
      </c>
      <c r="F6" s="33" t="s">
        <v>12</v>
      </c>
      <c r="G6" s="33" t="s">
        <v>20</v>
      </c>
      <c r="H6" s="33" t="s">
        <v>24</v>
      </c>
      <c r="I6" s="33" t="s">
        <v>28</v>
      </c>
      <c r="J6" s="33" t="s">
        <v>32</v>
      </c>
    </row>
    <row r="7" ht="13.5" spans="1:10">
      <c r="A7" s="5" t="s">
        <v>451</v>
      </c>
      <c r="B7" s="6" t="s">
        <v>5</v>
      </c>
      <c r="C7" s="6" t="s">
        <v>5</v>
      </c>
      <c r="D7" s="34" t="s">
        <v>131</v>
      </c>
      <c r="E7" s="35" t="s">
        <v>5</v>
      </c>
      <c r="F7" s="36">
        <f>F8+F11</f>
        <v>3516.45</v>
      </c>
      <c r="G7" s="35">
        <f>SUM(H7:I7)</f>
        <v>3516.45</v>
      </c>
      <c r="H7" s="35" t="s">
        <v>5</v>
      </c>
      <c r="I7" s="36">
        <f>I8+I11</f>
        <v>3516.45</v>
      </c>
      <c r="J7" s="35" t="s">
        <v>5</v>
      </c>
    </row>
    <row r="8" ht="13.5" spans="1:10">
      <c r="A8" s="25" t="s">
        <v>172</v>
      </c>
      <c r="B8" s="26"/>
      <c r="C8" s="26" t="s">
        <v>5</v>
      </c>
      <c r="D8" s="37" t="s">
        <v>173</v>
      </c>
      <c r="E8" s="35"/>
      <c r="F8" s="38">
        <f>F9</f>
        <v>430.38</v>
      </c>
      <c r="G8" s="35">
        <f t="shared" ref="G8:G13" si="0">SUM(H8:I8)</f>
        <v>430.38</v>
      </c>
      <c r="H8" s="35"/>
      <c r="I8" s="38">
        <f>I9</f>
        <v>430.38</v>
      </c>
      <c r="J8" s="35"/>
    </row>
    <row r="9" ht="13.5" spans="1:10">
      <c r="A9" s="25" t="s">
        <v>174</v>
      </c>
      <c r="B9" s="26"/>
      <c r="C9" s="26" t="s">
        <v>5</v>
      </c>
      <c r="D9" s="37" t="s">
        <v>175</v>
      </c>
      <c r="E9" s="35"/>
      <c r="F9" s="38">
        <f>F10</f>
        <v>430.38</v>
      </c>
      <c r="G9" s="35">
        <f t="shared" si="0"/>
        <v>430.38</v>
      </c>
      <c r="H9" s="35"/>
      <c r="I9" s="38">
        <f>I10</f>
        <v>430.38</v>
      </c>
      <c r="J9" s="35"/>
    </row>
    <row r="10" ht="13.5" spans="1:10">
      <c r="A10" s="25" t="s">
        <v>176</v>
      </c>
      <c r="B10" s="26"/>
      <c r="C10" s="26" t="s">
        <v>5</v>
      </c>
      <c r="D10" s="37" t="s">
        <v>177</v>
      </c>
      <c r="E10" s="35"/>
      <c r="F10" s="38">
        <v>430.38</v>
      </c>
      <c r="G10" s="35">
        <f t="shared" si="0"/>
        <v>430.38</v>
      </c>
      <c r="H10" s="35"/>
      <c r="I10" s="38">
        <v>430.38</v>
      </c>
      <c r="J10" s="35"/>
    </row>
    <row r="11" ht="13.5" spans="1:10">
      <c r="A11" s="25" t="s">
        <v>221</v>
      </c>
      <c r="B11" s="26"/>
      <c r="C11" s="26" t="s">
        <v>5</v>
      </c>
      <c r="D11" s="37" t="s">
        <v>222</v>
      </c>
      <c r="E11" s="35"/>
      <c r="F11" s="38">
        <f>F12</f>
        <v>3086.07</v>
      </c>
      <c r="G11" s="35">
        <f t="shared" si="0"/>
        <v>3086.07</v>
      </c>
      <c r="H11" s="38" t="str">
        <f>H12</f>
        <v/>
      </c>
      <c r="I11" s="38">
        <f>I12</f>
        <v>3086.07</v>
      </c>
      <c r="J11" s="35"/>
    </row>
    <row r="12" ht="13.5" spans="1:10">
      <c r="A12" s="25" t="s">
        <v>223</v>
      </c>
      <c r="B12" s="26"/>
      <c r="C12" s="26" t="s">
        <v>5</v>
      </c>
      <c r="D12" s="37" t="s">
        <v>224</v>
      </c>
      <c r="E12" s="35"/>
      <c r="F12" s="38">
        <f>F13</f>
        <v>3086.07</v>
      </c>
      <c r="G12" s="35">
        <f t="shared" si="0"/>
        <v>3086.07</v>
      </c>
      <c r="H12" s="38" t="str">
        <f>H13</f>
        <v/>
      </c>
      <c r="I12" s="38">
        <f>I13</f>
        <v>3086.07</v>
      </c>
      <c r="J12" s="35"/>
    </row>
    <row r="13" ht="13.5" spans="1:10">
      <c r="A13" s="25" t="s">
        <v>225</v>
      </c>
      <c r="B13" s="26"/>
      <c r="C13" s="26" t="s">
        <v>5</v>
      </c>
      <c r="D13" s="37" t="s">
        <v>226</v>
      </c>
      <c r="E13" s="39" t="s">
        <v>5</v>
      </c>
      <c r="F13" s="38">
        <v>3086.07</v>
      </c>
      <c r="G13" s="35">
        <f t="shared" si="0"/>
        <v>3086.07</v>
      </c>
      <c r="H13" s="39" t="s">
        <v>5</v>
      </c>
      <c r="I13" s="38">
        <v>3086.07</v>
      </c>
      <c r="J13" s="39" t="s">
        <v>5</v>
      </c>
    </row>
    <row r="14" ht="15.4" customHeight="1" spans="1:10">
      <c r="A14" s="30" t="s">
        <v>452</v>
      </c>
      <c r="B14" s="30" t="s">
        <v>5</v>
      </c>
      <c r="C14" s="30" t="s">
        <v>5</v>
      </c>
      <c r="D14" s="30" t="s">
        <v>5</v>
      </c>
      <c r="E14" s="30" t="s">
        <v>5</v>
      </c>
      <c r="F14" s="30" t="s">
        <v>5</v>
      </c>
      <c r="G14" s="30" t="s">
        <v>5</v>
      </c>
      <c r="H14" s="30" t="s">
        <v>5</v>
      </c>
      <c r="I14" s="30" t="s">
        <v>5</v>
      </c>
      <c r="J14" s="30" t="s">
        <v>5</v>
      </c>
    </row>
    <row r="15" ht="15.4" customHeight="1" spans="1:10">
      <c r="A15" s="30" t="s">
        <v>5</v>
      </c>
      <c r="B15" s="30" t="s">
        <v>5</v>
      </c>
      <c r="C15" s="30" t="s">
        <v>5</v>
      </c>
      <c r="D15" s="30" t="s">
        <v>5</v>
      </c>
      <c r="E15" s="30" t="s">
        <v>5</v>
      </c>
      <c r="F15" s="30" t="s">
        <v>5</v>
      </c>
      <c r="G15" s="30" t="s">
        <v>5</v>
      </c>
      <c r="H15" s="30" t="s">
        <v>5</v>
      </c>
      <c r="I15" s="30" t="s">
        <v>5</v>
      </c>
      <c r="J15" s="30" t="s">
        <v>5</v>
      </c>
    </row>
    <row r="17" spans="6:6">
      <c r="F17" s="32" t="s">
        <v>453</v>
      </c>
    </row>
  </sheetData>
  <mergeCells count="50">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9:C9"/>
    <mergeCell ref="A10:C10"/>
    <mergeCell ref="A11:C11"/>
    <mergeCell ref="A12:C12"/>
    <mergeCell ref="A13:C13"/>
    <mergeCell ref="A14:J14"/>
    <mergeCell ref="A14:J14"/>
    <mergeCell ref="A14:J14"/>
    <mergeCell ref="A14:J14"/>
    <mergeCell ref="A14:J14"/>
    <mergeCell ref="A14:J14"/>
    <mergeCell ref="A14:J14"/>
    <mergeCell ref="A14:J14"/>
    <mergeCell ref="A14:J14"/>
    <mergeCell ref="A14:J14"/>
    <mergeCell ref="B15:J15"/>
    <mergeCell ref="B15:J15"/>
    <mergeCell ref="B15:J15"/>
    <mergeCell ref="B15:J15"/>
    <mergeCell ref="B15:J15"/>
    <mergeCell ref="B15:J15"/>
    <mergeCell ref="B15:J15"/>
    <mergeCell ref="B15:J15"/>
    <mergeCell ref="B15:J15"/>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workbookViewId="0">
      <selection activeCell="M15" sqref="M15"/>
    </sheetView>
  </sheetViews>
  <sheetFormatPr defaultColWidth="8.87619047619048" defaultRowHeight="12.75" outlineLevelCol="6"/>
  <cols>
    <col min="1" max="1" width="4.57142857142857" customWidth="1"/>
    <col min="2" max="3" width="4.13333333333333" customWidth="1"/>
    <col min="4" max="4" width="35.8380952380952" customWidth="1"/>
    <col min="5" max="5" width="16" customWidth="1"/>
    <col min="6" max="7" width="17.1333333333333" customWidth="1"/>
    <col min="8" max="8" width="9.76190476190476"/>
  </cols>
  <sheetData>
    <row r="1" ht="19.5" spans="1:5">
      <c r="A1" s="1" t="s">
        <v>454</v>
      </c>
      <c r="E1" s="1" t="s">
        <v>454</v>
      </c>
    </row>
    <row r="2" spans="7:7">
      <c r="G2" s="16" t="s">
        <v>455</v>
      </c>
    </row>
    <row r="3" customHeight="1" spans="1:7">
      <c r="A3" s="2" t="s">
        <v>119</v>
      </c>
      <c r="G3" s="16" t="s">
        <v>244</v>
      </c>
    </row>
    <row r="4" ht="20.75" customHeight="1" spans="1:7">
      <c r="A4" s="18" t="s">
        <v>7</v>
      </c>
      <c r="B4" s="19" t="s">
        <v>5</v>
      </c>
      <c r="C4" s="19" t="s">
        <v>5</v>
      </c>
      <c r="D4" s="19" t="s">
        <v>121</v>
      </c>
      <c r="E4" s="19" t="s">
        <v>266</v>
      </c>
      <c r="F4" s="19" t="s">
        <v>5</v>
      </c>
      <c r="G4" s="19" t="s">
        <v>5</v>
      </c>
    </row>
    <row r="5" ht="15.4" customHeight="1" spans="1:7">
      <c r="A5" s="5" t="s">
        <v>233</v>
      </c>
      <c r="B5" s="6" t="s">
        <v>5</v>
      </c>
      <c r="C5" s="6" t="s">
        <v>5</v>
      </c>
      <c r="D5" s="6" t="s">
        <v>121</v>
      </c>
      <c r="E5" s="6" t="s">
        <v>131</v>
      </c>
      <c r="F5" s="6" t="s">
        <v>234</v>
      </c>
      <c r="G5" s="6" t="s">
        <v>235</v>
      </c>
    </row>
    <row r="6" ht="15.4" customHeight="1" spans="1:7">
      <c r="A6" s="5" t="s">
        <v>5</v>
      </c>
      <c r="B6" s="6" t="s">
        <v>5</v>
      </c>
      <c r="C6" s="6" t="s">
        <v>5</v>
      </c>
      <c r="D6" s="6" t="s">
        <v>5</v>
      </c>
      <c r="E6" s="6" t="s">
        <v>5</v>
      </c>
      <c r="F6" s="6" t="s">
        <v>5</v>
      </c>
      <c r="G6" s="6" t="s">
        <v>5</v>
      </c>
    </row>
    <row r="7" ht="30.75" customHeight="1" spans="1:7">
      <c r="A7" s="5" t="s">
        <v>5</v>
      </c>
      <c r="B7" s="6" t="s">
        <v>5</v>
      </c>
      <c r="C7" s="6" t="s">
        <v>5</v>
      </c>
      <c r="D7" s="6" t="s">
        <v>121</v>
      </c>
      <c r="E7" s="6" t="s">
        <v>5</v>
      </c>
      <c r="F7" s="6" t="s">
        <v>5</v>
      </c>
      <c r="G7" s="6" t="s">
        <v>5</v>
      </c>
    </row>
    <row r="8" ht="15.4" customHeight="1" spans="1:7">
      <c r="A8" s="20" t="s">
        <v>10</v>
      </c>
      <c r="B8" s="21" t="s">
        <v>129</v>
      </c>
      <c r="C8" s="21" t="s">
        <v>130</v>
      </c>
      <c r="D8" s="21" t="s">
        <v>10</v>
      </c>
      <c r="E8" s="7" t="s">
        <v>20</v>
      </c>
      <c r="F8" s="22" t="s">
        <v>5</v>
      </c>
      <c r="G8" s="22" t="s">
        <v>5</v>
      </c>
    </row>
    <row r="9" ht="15.4" customHeight="1" spans="1:7">
      <c r="A9" s="5" t="s">
        <v>131</v>
      </c>
      <c r="B9" s="6" t="s">
        <v>5</v>
      </c>
      <c r="C9" s="6" t="s">
        <v>5</v>
      </c>
      <c r="D9" s="6" t="s">
        <v>131</v>
      </c>
      <c r="E9" s="23" t="s">
        <v>5</v>
      </c>
      <c r="F9" s="24" t="s">
        <v>5</v>
      </c>
      <c r="G9" s="24" t="s">
        <v>5</v>
      </c>
    </row>
    <row r="10" ht="15.4" customHeight="1" spans="1:7">
      <c r="A10" s="25" t="s">
        <v>5</v>
      </c>
      <c r="B10" s="26" t="s">
        <v>5</v>
      </c>
      <c r="C10" s="26" t="s">
        <v>5</v>
      </c>
      <c r="D10" s="26" t="s">
        <v>5</v>
      </c>
      <c r="E10" s="27" t="s">
        <v>5</v>
      </c>
      <c r="F10" s="28" t="s">
        <v>5</v>
      </c>
      <c r="G10" s="28" t="s">
        <v>5</v>
      </c>
    </row>
    <row r="11" ht="15.4" customHeight="1" spans="1:7">
      <c r="A11" s="25" t="s">
        <v>5</v>
      </c>
      <c r="B11" s="26" t="s">
        <v>5</v>
      </c>
      <c r="C11" s="26" t="s">
        <v>5</v>
      </c>
      <c r="D11" s="26" t="s">
        <v>5</v>
      </c>
      <c r="E11" s="27" t="s">
        <v>5</v>
      </c>
      <c r="F11" s="28" t="s">
        <v>5</v>
      </c>
      <c r="G11" s="28" t="s">
        <v>5</v>
      </c>
    </row>
    <row r="12" ht="15.4" customHeight="1" spans="1:7">
      <c r="A12" s="25" t="s">
        <v>5</v>
      </c>
      <c r="B12" s="26" t="s">
        <v>5</v>
      </c>
      <c r="C12" s="26" t="s">
        <v>5</v>
      </c>
      <c r="D12" s="26" t="s">
        <v>5</v>
      </c>
      <c r="E12" s="27" t="s">
        <v>5</v>
      </c>
      <c r="F12" s="28" t="s">
        <v>5</v>
      </c>
      <c r="G12" s="28" t="s">
        <v>5</v>
      </c>
    </row>
    <row r="13" ht="15.4" customHeight="1" spans="1:7">
      <c r="A13" s="25" t="s">
        <v>5</v>
      </c>
      <c r="B13" s="26" t="s">
        <v>5</v>
      </c>
      <c r="C13" s="26" t="s">
        <v>5</v>
      </c>
      <c r="D13" s="26" t="s">
        <v>5</v>
      </c>
      <c r="E13" s="27" t="s">
        <v>5</v>
      </c>
      <c r="F13" s="28" t="s">
        <v>5</v>
      </c>
      <c r="G13" s="28" t="s">
        <v>5</v>
      </c>
    </row>
    <row r="14" ht="15.4" customHeight="1" spans="1:7">
      <c r="A14" s="25" t="s">
        <v>5</v>
      </c>
      <c r="B14" s="26" t="s">
        <v>5</v>
      </c>
      <c r="C14" s="26" t="s">
        <v>5</v>
      </c>
      <c r="D14" s="26" t="s">
        <v>5</v>
      </c>
      <c r="E14" s="27" t="s">
        <v>5</v>
      </c>
      <c r="F14" s="28" t="s">
        <v>5</v>
      </c>
      <c r="G14" s="28" t="s">
        <v>5</v>
      </c>
    </row>
    <row r="15" ht="15.4" customHeight="1" spans="1:7">
      <c r="A15" s="25" t="s">
        <v>5</v>
      </c>
      <c r="B15" s="26" t="s">
        <v>5</v>
      </c>
      <c r="C15" s="26" t="s">
        <v>5</v>
      </c>
      <c r="D15" s="26" t="s">
        <v>5</v>
      </c>
      <c r="E15" s="27" t="s">
        <v>5</v>
      </c>
      <c r="F15" s="28" t="s">
        <v>5</v>
      </c>
      <c r="G15" s="28" t="s">
        <v>5</v>
      </c>
    </row>
    <row r="16" ht="25" customHeight="1" spans="1:7">
      <c r="A16" s="29" t="s">
        <v>456</v>
      </c>
      <c r="B16" s="29"/>
      <c r="C16" s="29"/>
      <c r="D16" s="29"/>
      <c r="E16" s="29"/>
      <c r="F16" s="29"/>
      <c r="G16" s="29"/>
    </row>
    <row r="17" ht="15.4" customHeight="1" spans="1:7">
      <c r="A17" s="30" t="s">
        <v>5</v>
      </c>
      <c r="B17" s="30" t="s">
        <v>5</v>
      </c>
      <c r="C17" s="30" t="s">
        <v>5</v>
      </c>
      <c r="D17" s="30" t="s">
        <v>5</v>
      </c>
      <c r="E17" s="30" t="s">
        <v>5</v>
      </c>
      <c r="F17" s="31" t="s">
        <v>5</v>
      </c>
      <c r="G17" s="31" t="s">
        <v>5</v>
      </c>
    </row>
    <row r="18" ht="15.4" customHeight="1" spans="1:7">
      <c r="A18" s="31" t="s">
        <v>5</v>
      </c>
      <c r="B18" s="31" t="s">
        <v>5</v>
      </c>
      <c r="C18" s="31" t="s">
        <v>5</v>
      </c>
      <c r="D18" s="31" t="s">
        <v>5</v>
      </c>
      <c r="E18" s="31" t="s">
        <v>5</v>
      </c>
      <c r="F18" s="31" t="s">
        <v>5</v>
      </c>
      <c r="G18" s="31" t="s">
        <v>5</v>
      </c>
    </row>
    <row r="20" spans="5:5">
      <c r="E20" s="32" t="s">
        <v>457</v>
      </c>
    </row>
  </sheetData>
  <mergeCells count="66">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G16"/>
    <mergeCell ref="B17:E17"/>
    <mergeCell ref="B17:E17"/>
    <mergeCell ref="B17:E17"/>
    <mergeCell ref="B17:E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SheetLayoutView="60" workbookViewId="0">
      <selection activeCell="P8" sqref="P8"/>
    </sheetView>
  </sheetViews>
  <sheetFormatPr defaultColWidth="8.87619047619048" defaultRowHeight="12.75"/>
  <cols>
    <col min="1" max="1" width="9.28571428571429" customWidth="1"/>
    <col min="2" max="2" width="12" customWidth="1"/>
    <col min="3" max="3" width="11" customWidth="1"/>
    <col min="4" max="4" width="11.1333333333333" customWidth="1"/>
    <col min="5" max="5" width="12.7142857142857" customWidth="1"/>
    <col min="6" max="6" width="10.5714285714286" customWidth="1"/>
    <col min="7" max="7" width="10.4285714285714" customWidth="1"/>
    <col min="8" max="8" width="12" customWidth="1"/>
    <col min="9" max="10" width="11.7142857142857" customWidth="1"/>
    <col min="11" max="11" width="11.4285714285714" customWidth="1"/>
    <col min="12" max="12" width="10.5714285714286" customWidth="1"/>
    <col min="13" max="13" width="9.76190476190476"/>
  </cols>
  <sheetData>
    <row r="1" ht="19.5" spans="1:7">
      <c r="A1" s="1" t="s">
        <v>458</v>
      </c>
      <c r="G1" s="1" t="s">
        <v>458</v>
      </c>
    </row>
    <row r="2" spans="12:12">
      <c r="L2" s="16" t="s">
        <v>459</v>
      </c>
    </row>
    <row r="3" spans="1:12">
      <c r="A3" s="2" t="s">
        <v>243</v>
      </c>
      <c r="L3" s="16" t="s">
        <v>244</v>
      </c>
    </row>
    <row r="4" ht="22.3" customHeight="1" spans="1:12">
      <c r="A4" s="3" t="s">
        <v>460</v>
      </c>
      <c r="B4" s="4" t="s">
        <v>5</v>
      </c>
      <c r="C4" s="4" t="s">
        <v>5</v>
      </c>
      <c r="D4" s="4" t="s">
        <v>280</v>
      </c>
      <c r="E4" s="4" t="s">
        <v>5</v>
      </c>
      <c r="F4" s="4" t="s">
        <v>5</v>
      </c>
      <c r="G4" s="4" t="s">
        <v>282</v>
      </c>
      <c r="H4" s="4" t="s">
        <v>5</v>
      </c>
      <c r="I4" s="4" t="s">
        <v>5</v>
      </c>
      <c r="J4" s="4" t="s">
        <v>5</v>
      </c>
      <c r="K4" s="4" t="s">
        <v>5</v>
      </c>
      <c r="L4" s="4" t="s">
        <v>5</v>
      </c>
    </row>
    <row r="5" ht="27.7" customHeight="1" spans="1:12">
      <c r="A5" s="5" t="s">
        <v>131</v>
      </c>
      <c r="B5" s="6" t="s">
        <v>461</v>
      </c>
      <c r="C5" s="6" t="s">
        <v>462</v>
      </c>
      <c r="D5" s="6" t="s">
        <v>281</v>
      </c>
      <c r="E5" s="6" t="s">
        <v>121</v>
      </c>
      <c r="F5" s="6" t="s">
        <v>463</v>
      </c>
      <c r="G5" s="6" t="s">
        <v>131</v>
      </c>
      <c r="H5" s="6" t="s">
        <v>461</v>
      </c>
      <c r="I5" s="6" t="s">
        <v>462</v>
      </c>
      <c r="J5" s="6" t="s">
        <v>5</v>
      </c>
      <c r="K5" s="6" t="s">
        <v>5</v>
      </c>
      <c r="L5" s="6" t="s">
        <v>463</v>
      </c>
    </row>
    <row r="6" ht="31.55" customHeight="1" spans="1:12">
      <c r="A6" s="5" t="s">
        <v>283</v>
      </c>
      <c r="B6" s="6" t="s">
        <v>284</v>
      </c>
      <c r="C6" s="7" t="s">
        <v>250</v>
      </c>
      <c r="D6" s="6" t="s">
        <v>464</v>
      </c>
      <c r="E6" s="6" t="s">
        <v>465</v>
      </c>
      <c r="F6" s="6" t="s">
        <v>5</v>
      </c>
      <c r="G6" s="6" t="s">
        <v>5</v>
      </c>
      <c r="H6" s="6" t="s">
        <v>5</v>
      </c>
      <c r="I6" s="6" t="s">
        <v>250</v>
      </c>
      <c r="J6" s="6" t="s">
        <v>464</v>
      </c>
      <c r="K6" s="6" t="s">
        <v>465</v>
      </c>
      <c r="L6" s="6" t="s">
        <v>5</v>
      </c>
    </row>
    <row r="7" ht="15.4" customHeight="1" spans="1:12">
      <c r="A7" s="8" t="s">
        <v>11</v>
      </c>
      <c r="B7" s="9" t="s">
        <v>12</v>
      </c>
      <c r="C7" s="9" t="s">
        <v>20</v>
      </c>
      <c r="D7" s="9" t="s">
        <v>24</v>
      </c>
      <c r="E7" s="9" t="s">
        <v>28</v>
      </c>
      <c r="F7" s="9" t="s">
        <v>32</v>
      </c>
      <c r="G7" s="9" t="s">
        <v>36</v>
      </c>
      <c r="H7" s="9" t="s">
        <v>40</v>
      </c>
      <c r="I7" s="9" t="s">
        <v>43</v>
      </c>
      <c r="J7" s="9" t="s">
        <v>46</v>
      </c>
      <c r="K7" s="9" t="s">
        <v>49</v>
      </c>
      <c r="L7" s="9" t="s">
        <v>52</v>
      </c>
    </row>
    <row r="8" ht="42.3" customHeight="1" spans="1:12">
      <c r="A8" s="10">
        <f>SUM(B8,C8,F8)</f>
        <v>2.92</v>
      </c>
      <c r="B8" s="11" t="s">
        <v>5</v>
      </c>
      <c r="C8" s="11">
        <f>SUM(D8:E8)</f>
        <v>0</v>
      </c>
      <c r="D8" s="11" t="s">
        <v>5</v>
      </c>
      <c r="E8" s="11" t="s">
        <v>5</v>
      </c>
      <c r="F8" s="11">
        <v>2.92</v>
      </c>
      <c r="G8" s="12">
        <f>SUM(H8,I8,L8)</f>
        <v>2.85</v>
      </c>
      <c r="H8" s="12" t="s">
        <v>5</v>
      </c>
      <c r="I8" s="17">
        <f>SUM(J8:K8)</f>
        <v>0</v>
      </c>
      <c r="J8" s="17" t="s">
        <v>5</v>
      </c>
      <c r="K8" s="17" t="s">
        <v>5</v>
      </c>
      <c r="L8" s="12">
        <v>2.85</v>
      </c>
    </row>
    <row r="9" ht="28.45" customHeight="1" spans="1:12">
      <c r="A9" s="13" t="s">
        <v>466</v>
      </c>
      <c r="B9" s="13" t="s">
        <v>5</v>
      </c>
      <c r="C9" s="13" t="s">
        <v>5</v>
      </c>
      <c r="D9" s="13" t="s">
        <v>5</v>
      </c>
      <c r="E9" s="13" t="s">
        <v>5</v>
      </c>
      <c r="F9" s="13" t="s">
        <v>5</v>
      </c>
      <c r="G9" s="13" t="s">
        <v>5</v>
      </c>
      <c r="H9" s="13" t="s">
        <v>5</v>
      </c>
      <c r="I9" s="14" t="s">
        <v>5</v>
      </c>
      <c r="J9" s="14" t="s">
        <v>5</v>
      </c>
      <c r="K9" s="14" t="s">
        <v>5</v>
      </c>
      <c r="L9" s="13" t="s">
        <v>5</v>
      </c>
    </row>
    <row r="10" ht="20.75" customHeight="1" spans="1:12">
      <c r="A10" s="14" t="s">
        <v>5</v>
      </c>
      <c r="B10" s="14" t="s">
        <v>5</v>
      </c>
      <c r="C10" s="14" t="s">
        <v>5</v>
      </c>
      <c r="D10" s="14" t="s">
        <v>5</v>
      </c>
      <c r="E10" s="14" t="s">
        <v>5</v>
      </c>
      <c r="F10" s="14" t="s">
        <v>5</v>
      </c>
      <c r="G10" s="14" t="s">
        <v>5</v>
      </c>
      <c r="H10" s="14" t="s">
        <v>5</v>
      </c>
      <c r="I10" s="14" t="s">
        <v>5</v>
      </c>
      <c r="J10" s="14" t="s">
        <v>5</v>
      </c>
      <c r="K10" s="14" t="s">
        <v>5</v>
      </c>
      <c r="L10" s="14" t="s">
        <v>5</v>
      </c>
    </row>
    <row r="12" spans="7:7">
      <c r="G12" s="15" t="s">
        <v>467</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2023-09-22T08:45:00Z</dcterms:created>
  <dcterms:modified xsi:type="dcterms:W3CDTF">2024-10-31T02:22:28Z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FA3523CA1B9443A091F850117EE16775_13</vt:lpwstr>
  </property>
  <property fmtid="{D5CDD505-2E9C-101B-9397-08002B2CF9AE}" pid="3" name="KSOProductBuildVer">
    <vt:lpwstr>2052-12.1.0.18608</vt:lpwstr>
  </property>
</Properties>
</file>