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<sst xmlns="http://schemas.openxmlformats.org/spreadsheetml/2006/main" count="1348" uniqueCount="597">
  <si>
    <t>2026年部门预算公开表</t>
  </si>
  <si>
    <t>单位编码：</t>
  </si>
  <si>
    <t>507001</t>
  </si>
  <si>
    <t>单位名称：</t>
  </si>
  <si>
    <t>岳阳县残疾人联合会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</si>
  <si>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</si>
  <si>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</si>
  <si>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</si>
  <si>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</si>
  <si>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</si>
  <si>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</si>
  <si>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</si>
  <si>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</si>
  <si>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</si>
  <si>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</si>
  <si>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</si>
  <si>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</si>
  <si>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</si>
  <si>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</si>
  <si>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</si>
  <si>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</si>
  <si>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</si>
  <si>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</si>
  <si>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</si>
  <si>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</si>
  <si>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</si>
  <si>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</si>
  <si>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</si>
  <si>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</si>
  <si>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</si>
  <si>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</si>
  <si>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单位：507001_岳阳县残疾人联合会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</si>
  <si>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</si>
  <si>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</si>
  <si>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</si>
  <si>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</si>
  <si>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</si>
  <si>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</si>
  <si>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</si>
  <si>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</si>
  <si>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</si>
  <si>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</si>
  <si>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</si>
  <si>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</si>
  <si>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</si>
  <si>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</si>
  <si>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</si>
  <si>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</si>
  <si>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</si>
  <si>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</si>
  <si>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</si>
  <si>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</si>
  <si>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</si>
  <si>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</si>
  <si>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</si>
  <si>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</si>
  <si>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</si>
  <si>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</si>
  <si>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</si>
  <si>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</si>
  <si>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</si>
  <si>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</si>
  <si>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</si>
  <si>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</si>
  <si>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</si>
  <si>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</si>
  <si>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</si>
  <si>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</si>
  <si>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</si>
  <si>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</si>
  <si>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</si>
  <si>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</si>
  <si>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</si>
  <si>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</si>
  <si>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</si>
  <si>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</si>
  <si>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</si>
  <si>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</si>
  <si>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</si>
  <si>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</si>
  <si>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</si>
  <si>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</si>
  <si>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</si>
  <si>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</si>
  <si>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</si>
  <si>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</si>
  <si>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</si>
  <si>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</si>
  <si>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</si>
  <si>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</si>
  <si>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</si>
  <si>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</si>
  <si>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</si>
  <si>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</si>
  <si>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</si>
  <si>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</si>
  <si>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</si>
  <si>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</si>
  <si>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</si>
  <si>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</si>
  <si>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</si>
  <si>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</si>
  <si>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</si>
  <si>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</si>
  <si>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</si>
  <si>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</si>
  <si>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</si>
  <si>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</si>
  <si>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</si>
  <si>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</si>
  <si>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</si>
  <si>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</si>
  <si>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</si>
  <si>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</si>
  <si>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</si>
  <si>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</si>
  <si>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</si>
  <si>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</si>
  <si>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</si>
  <si>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</si>
  <si>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</si>
  <si>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</si>
  <si>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</si>
  <si>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</si>
  <si>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</si>
  <si>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</si>
  <si>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</si>
  <si>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</si>
  <si>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</si>
  <si>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</si>
  <si>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</si>
  <si>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</si>
  <si>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</si>
  <si>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</si>
  <si>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</si>
  <si>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</si>
  <si>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</si>
  <si>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</si>
  <si>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</si>
  <si>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</si>
  <si>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</si>
  <si>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</si>
  <si>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</si>
  <si>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</si>
  <si>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</si>
  <si>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</si>
  <si>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</si>
  <si>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</si>
  <si>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</si>
  <si>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</si>
  <si>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</si>
  <si>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</si>
  <si>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</si>
  <si>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</si>
  <si>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</si>
  <si>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 xml:space="preserve">  507001</t>
  </si>
  <si>
    <t xml:space="preserve">  岳阳县残疾人联合会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</si>
  <si>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</si>
  <si>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</si>
  <si>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</si>
  <si>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</si>
  <si>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</si>
  <si>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</si>
  <si>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</si>
  <si>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</si>
  <si>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</si>
  <si>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</si>
  <si>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</si>
  <si>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</si>
  <si>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岳阳县残疾人联合会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</si>
  <si>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</si>
  <si>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</si>
  <si>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</si>
  <si>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</si>
  <si>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</si>
  <si>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</si>
  <si>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</si>
  <si>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</si>
  <si>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</si>
  <si>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</si>
  <si>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</si>
  <si>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11</t>
  </si>
  <si>
    <t xml:space="preserve">     20811</t>
  </si>
  <si>
    <t xml:space="preserve">     残疾人事业</t>
  </si>
  <si>
    <t>01</t>
  </si>
  <si>
    <t xml:space="preserve">      2081101</t>
  </si>
  <si>
    <t xml:space="preserve">      行政运行</t>
  </si>
  <si>
    <t>04</t>
  </si>
  <si>
    <t xml:space="preserve">      2081104</t>
  </si>
  <si>
    <t xml:space="preserve">      残疾人康复</t>
  </si>
  <si>
    <t xml:space="preserve">      2081105</t>
  </si>
  <si>
    <t xml:space="preserve">      残疾人就业</t>
  </si>
  <si>
    <t xml:space="preserve">     其他残疾人事业支出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</si>
  <si>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</si>
  <si>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</si>
  <si>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</si>
  <si>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</si>
  <si>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</si>
  <si>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</si>
  <si>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</si>
  <si>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</si>
  <si>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</si>
  <si>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</si>
  <si>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</si>
  <si>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</si>
  <si>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</si>
  <si>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</si>
  <si>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</si>
  <si>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</si>
  <si>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</si>
  <si>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</si>
  <si>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</si>
  <si>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</si>
  <si>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</si>
  <si>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</si>
  <si>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</si>
  <si>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其他支出</t>
  </si>
  <si>
    <t xml:space="preserve">    彩票公益金安排的支出</t>
  </si>
  <si>
    <t xml:space="preserve">   用于残疾人事业的彩票公益金支出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</si>
  <si>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</si>
  <si>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</si>
  <si>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</si>
  <si>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</si>
  <si>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</si>
  <si>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</si>
  <si>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</si>
  <si>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</si>
  <si>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</si>
  <si>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</si>
  <si>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</si>
  <si>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</si>
  <si>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</si>
  <si>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</si>
  <si>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</si>
  <si>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</si>
  <si>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</si>
  <si>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</si>
  <si>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</si>
  <si>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 xml:space="preserve">    机关事业单位基本养老保险缴费支出</t>
  </si>
  <si>
    <t xml:space="preserve">    机关事业单位职业年金缴费支出</t>
  </si>
  <si>
    <t xml:space="preserve">    行政运行</t>
  </si>
  <si>
    <t xml:space="preserve">    残疾人康复</t>
  </si>
  <si>
    <t xml:space="preserve">    残疾人就业</t>
  </si>
  <si>
    <t xml:space="preserve">    其他残疾人事业支出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</si>
  <si>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</si>
  <si>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</si>
  <si>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</si>
  <si>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</si>
  <si>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用于残疾人事业的彩票公益金支出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</si>
  <si>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</si>
  <si>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</si>
  <si>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</si>
  <si>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</si>
  <si>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</si>
  <si>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</si>
  <si>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</si>
  <si>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</si>
  <si>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</si>
  <si>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</si>
  <si>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</si>
  <si>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</si>
  <si>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</si>
  <si>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</si>
  <si>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</si>
  <si>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</si>
  <si>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</si>
  <si>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</si>
  <si>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</si>
  <si>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</si>
  <si>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</si>
  <si>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</si>
  <si>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</si>
  <si>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</si>
  <si>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</si>
  <si>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</si>
  <si>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</si>
  <si>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</si>
  <si>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</si>
  <si>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</si>
  <si>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</si>
  <si>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</si>
  <si>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</si>
  <si>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2081101</t>
  </si>
  <si>
    <t xml:space="preserve">     行政运行</t>
  </si>
  <si>
    <t xml:space="preserve">     2081104</t>
  </si>
  <si>
    <t xml:space="preserve">     残疾人康复</t>
  </si>
  <si>
    <t xml:space="preserve">     2081105</t>
  </si>
  <si>
    <t xml:space="preserve">     残疾人就业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</si>
  <si>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</si>
  <si>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</si>
  <si>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</si>
  <si>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</si>
  <si>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</si>
  <si>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</si>
  <si>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</si>
  <si>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</si>
  <si>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</si>
  <si>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</si>
  <si>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</si>
  <si>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</si>
  <si>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</si>
  <si>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</si>
  <si>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</si>
  <si>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</si>
  <si>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</si>
  <si>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</si>
  <si>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</si>
  <si>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</si>
  <si>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</si>
  <si>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</si>
  <si>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</si>
  <si>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</si>
  <si>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</si>
  <si>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</si>
  <si>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</si>
  <si>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</si>
  <si>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</si>
  <si>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</si>
  <si>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</si>
  <si>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</si>
  <si>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</si>
  <si>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</si>
  <si>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</si>
  <si>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</si>
  <si>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</si>
  <si>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</si>
  <si>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</si>
  <si>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</si>
  <si>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</si>
  <si>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</si>
  <si>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</si>
  <si>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</si>
  <si>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</si>
  <si>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</si>
  <si>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</si>
  <si>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</si>
  <si>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</si>
  <si>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</si>
  <si>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</si>
  <si>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印刷费</t>
  </si>
  <si>
    <t xml:space="preserve">  咨询费</t>
  </si>
  <si>
    <t xml:space="preserve">  水费</t>
  </si>
  <si>
    <t xml:space="preserve">  30211</t>
  </si>
  <si>
    <t xml:space="preserve">  差旅费</t>
  </si>
  <si>
    <t xml:space="preserve">  邮电费</t>
  </si>
  <si>
    <t xml:space="preserve">  培训费</t>
  </si>
  <si>
    <t xml:space="preserve">  劳务费</t>
  </si>
  <si>
    <t xml:space="preserve">  维修费</t>
  </si>
  <si>
    <t xml:space="preserve">  其他商品和服务支出</t>
  </si>
  <si>
    <t xml:space="preserve">  30206</t>
  </si>
  <si>
    <t xml:space="preserve">  电费</t>
  </si>
  <si>
    <t>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</si>
  <si>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</si>
  <si>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</si>
  <si>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</si>
  <si>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</si>
  <si>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</si>
  <si>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</si>
  <si>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</si>
  <si>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</si>
  <si>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</si>
  <si>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</si>
  <si>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</si>
  <si>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</si>
  <si>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</si>
  <si>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</si>
  <si>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</si>
  <si>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</si>
  <si>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</si>
  <si>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</si>
  <si>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</si>
  <si>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</si>
  <si>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</si>
  <si>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</si>
  <si>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</si>
  <si>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</si>
  <si>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</si>
  <si>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</si>
  <si>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</si>
  <si>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</si>
  <si>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</si>
  <si>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</si>
  <si>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</si>
  <si>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</si>
  <si>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</si>
  <si>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</si>
  <si>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</si>
  <si>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</si>
  <si>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</si>
  <si>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</si>
  <si>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</si>
  <si>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</si>
  <si>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</si>
  <si>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</si>
  <si>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</si>
  <si>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</si>
  <si>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</si>
  <si>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</si>
  <si>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</si>
  <si>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</si>
  <si>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</si>
  <si>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</si>
  <si>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</si>
  <si>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</si>
  <si>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</si>
  <si>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</si>
  <si>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</si>
  <si>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</si>
  <si>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</si>
  <si>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</si>
  <si>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</si>
  <si>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</si>
  <si>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</si>
  <si>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</si>
  <si>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</si>
  <si>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</si>
  <si>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</si>
  <si>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</si>
  <si>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</si>
  <si>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</si>
  <si>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</si>
  <si>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</si>
  <si>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</si>
  <si>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</si>
  <si>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</si>
  <si>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</si>
  <si>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</si>
  <si>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</si>
  <si>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</si>
  <si>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</si>
  <si>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</si>
  <si>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</si>
  <si>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 xml:space="preserve">    用于残疾人事业的彩票公益金支出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</si>
  <si>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</si>
  <si>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</si>
  <si>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</si>
  <si>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</si>
  <si>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</si>
  <si>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</si>
  <si>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</si>
  <si>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</si>
  <si>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</si>
  <si>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</si>
  <si>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</si>
  <si>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</si>
  <si>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</si>
  <si>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</si>
  <si>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</si>
  <si>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</si>
  <si>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</si>
  <si>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</si>
  <si>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</si>
  <si>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</si>
  <si>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2026残疾儿童康复救助项目</t>
  </si>
  <si>
    <t xml:space="preserve">   2026年度残疾人托养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</si>
  <si>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</si>
  <si>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</si>
  <si>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</si>
  <si>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</si>
  <si>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</si>
  <si>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</si>
  <si>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</si>
  <si>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</si>
  <si>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</si>
  <si>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</si>
  <si>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</si>
  <si>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</si>
  <si>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</si>
  <si>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</si>
  <si>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2026残疾儿童康复救助项目</t>
  </si>
  <si>
    <t>残疾儿童康复救助配套项目</t>
  </si>
  <si>
    <t>成本指标</t>
  </si>
  <si>
    <t>经济成本指标</t>
  </si>
  <si>
    <t>残疾儿童康复救助项目</t>
  </si>
  <si>
    <t>150</t>
  </si>
  <si>
    <t>残疾儿童康复救助项目预计成本150万元</t>
  </si>
  <si>
    <t>未超成本得20分，成本每超支1%扣1分。</t>
  </si>
  <si>
    <t>万元</t>
  </si>
  <si>
    <t>≤</t>
  </si>
  <si>
    <t>社会成本指标</t>
  </si>
  <si>
    <t>生态环境成本指标</t>
  </si>
  <si>
    <t>产出指标</t>
  </si>
  <si>
    <t>数量指标</t>
  </si>
  <si>
    <t>完成残疾儿童康复救助人数240人</t>
  </si>
  <si>
    <t>240</t>
  </si>
  <si>
    <t>儿童康复救助240人</t>
  </si>
  <si>
    <t>完成240人得20分，每少于5人扣1分。</t>
  </si>
  <si>
    <t>人</t>
  </si>
  <si>
    <t>≥</t>
  </si>
  <si>
    <t>质量指标</t>
  </si>
  <si>
    <t>儿童康复效果</t>
  </si>
  <si>
    <t>80</t>
  </si>
  <si>
    <t>康复效果达80%及以上</t>
  </si>
  <si>
    <t>根据对残疾儿童家长调查，康复效果80%得20分，每低1个百分点扣1分。</t>
  </si>
  <si>
    <t>百分比</t>
  </si>
  <si>
    <t>时效指标</t>
  </si>
  <si>
    <t>项目实施期</t>
  </si>
  <si>
    <t>100</t>
  </si>
  <si>
    <t>项目实施期为2026年1月—12月</t>
  </si>
  <si>
    <t>2026年度内完成得10分，每延期10天扣1分。</t>
  </si>
  <si>
    <t>年</t>
  </si>
  <si>
    <t xml:space="preserve">效益指标 </t>
  </si>
  <si>
    <t>经济效益指标</t>
  </si>
  <si>
    <t>社会效益指标</t>
  </si>
  <si>
    <t>残疾人群众稳定</t>
  </si>
  <si>
    <t>促进</t>
  </si>
  <si>
    <t>促进残疾人群众稳定</t>
  </si>
  <si>
    <t>根据调查结果，残疾人群体稳定得10分，出现群访集访情况得0分。</t>
  </si>
  <si>
    <t>无</t>
  </si>
  <si>
    <t>定性</t>
  </si>
  <si>
    <t>生态效益指标</t>
  </si>
  <si>
    <t>可持续影响指标</t>
  </si>
  <si>
    <t>残疾儿童康复救助机制持续时间</t>
  </si>
  <si>
    <t>残疾儿童康复救助机制长期运行</t>
  </si>
  <si>
    <t>机制有效且长期运行得10分，短期运行得5分，不运行得0分。</t>
  </si>
  <si>
    <t>满意度指标</t>
  </si>
  <si>
    <t>服务对象满意度指标</t>
  </si>
  <si>
    <t>服务对象满意度</t>
  </si>
  <si>
    <t>96</t>
  </si>
  <si>
    <t>服务对象满意度96%</t>
  </si>
  <si>
    <t>服务对象满意度96%以上得10分，每低1个百分点扣1分。</t>
  </si>
  <si>
    <t xml:space="preserve">  2026年度残疾人托养</t>
  </si>
  <si>
    <t>2026年度残疾人托养项目</t>
  </si>
  <si>
    <t>预算控制数</t>
  </si>
  <si>
    <t>35</t>
  </si>
  <si>
    <t>残疾人托养项目配套资金45万元</t>
  </si>
  <si>
    <t>未超成本得10分，每超过10%扣2分，扣完为止。</t>
  </si>
  <si>
    <t>残疾人托养</t>
  </si>
  <si>
    <t>200</t>
  </si>
  <si>
    <t>残疾人托养200人</t>
  </si>
  <si>
    <t>完成项目数得10分，每低于1个百分点扣1分，扣完为止。</t>
  </si>
  <si>
    <t>项目质量完成率</t>
  </si>
  <si>
    <t>项目质量完成率100%</t>
  </si>
  <si>
    <t>根据项目验收结果评分，合格率100%得10分，每低于1个百分点扣1分，扣完为止。</t>
  </si>
  <si>
    <t>%</t>
  </si>
  <si>
    <t>资金拨付及时性</t>
  </si>
  <si>
    <t>期日实施期为2026年1月1日至2026年12月31日</t>
  </si>
  <si>
    <t>年度内完成得10分，每延期1天扣1分，扣完为止。</t>
  </si>
  <si>
    <t>提高残疾人家庭经济收入</t>
  </si>
  <si>
    <t>提高</t>
  </si>
  <si>
    <t>残疾人家庭经济收入不断提高</t>
  </si>
  <si>
    <t>根据调查结果评分，效果明显得10分，一般得5分，无效果不得分。</t>
  </si>
  <si>
    <t>促进残疾人群体社会大局稳定</t>
  </si>
  <si>
    <t>残疾人群体社会大局稳定</t>
  </si>
  <si>
    <t>根据残疾人信访情况评分，无信访计10分，有群访集访计0分。</t>
  </si>
  <si>
    <t>残疾人民生项目长期持续</t>
  </si>
  <si>
    <t>残疾人民生项目服务机制长期持续</t>
  </si>
  <si>
    <t>根据调查结果评分，长期持续计10分，未持续计0分。</t>
  </si>
  <si>
    <t>服务对象满意度96%以上</t>
  </si>
  <si>
    <t>根据调查结果评分，96%及以上得10分，每低1个百分点扣1分，扣完为止。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</si>
  <si>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</si>
  <si>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</si>
  <si>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</si>
  <si>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</si>
  <si>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</si>
  <si>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</si>
  <si>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</si>
  <si>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</si>
  <si>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</si>
  <si>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</si>
  <si>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</si>
  <si>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保证人员经费正常发放，保证单位工作顺利开展，保证困难残疾人生活安定稳定，保证残疾人康复项目实施、托养等项目实施。</t>
  </si>
  <si>
    <t>控制在预算内</t>
  </si>
  <si>
    <t>446.12</t>
  </si>
  <si>
    <t>预算资金446.12万元</t>
  </si>
  <si>
    <t>未超成本得5分，每超1%扣1分。</t>
  </si>
  <si>
    <t>10</t>
  </si>
  <si>
    <t>残疾儿童康复</t>
  </si>
  <si>
    <t>残疾儿童康复医疗救助项目全覆盖</t>
  </si>
  <si>
    <t>完成240人得20分，每低于10人扣1分。</t>
  </si>
  <si>
    <t>20</t>
  </si>
  <si>
    <t>困难残疾人居家托养及全日制服务</t>
  </si>
  <si>
    <t>完成200人得20分，每低于10人扣1分。</t>
  </si>
  <si>
    <t>项目验收合格率</t>
  </si>
  <si>
    <t>98</t>
  </si>
  <si>
    <t>项目验收合格率98%</t>
  </si>
  <si>
    <t>合格率98%得10分，每下降5个百分点扣1分。</t>
  </si>
  <si>
    <t>预算执行时间</t>
  </si>
  <si>
    <t>2026年12月31日</t>
  </si>
  <si>
    <t>完成预算执行时间</t>
  </si>
  <si>
    <t>年度内完成得5分，每超过1天扣1分。</t>
  </si>
  <si>
    <t>5</t>
  </si>
  <si>
    <t>促进残疾人生活条件得到改善，生活水平不断提高</t>
  </si>
  <si>
    <t>残疾人家庭经济收入提高</t>
  </si>
  <si>
    <t>受助残疾人家庭经济收入提高度</t>
  </si>
  <si>
    <t>根据调查结果衡量本指标，良好得5分，一般得3分，较差得0分。</t>
  </si>
  <si>
    <t>促进残疾人群体稳定</t>
  </si>
  <si>
    <t>残疾人群众社会稳定</t>
  </si>
  <si>
    <t>促进残疾人群体社会稳定</t>
  </si>
  <si>
    <t>年度内有无发生残疾人群访集访超级访，有计0分，无计5分。</t>
  </si>
  <si>
    <t>服务残疾人机制持续时间</t>
  </si>
  <si>
    <t>服务机制长期持续运行</t>
  </si>
  <si>
    <t>服务残疾人机制长期持续运行</t>
  </si>
  <si>
    <t>机制长期且有效运行得5分，短期得3分，未运行得0分。</t>
  </si>
  <si>
    <t>残疾人或服务对象满意度</t>
  </si>
  <si>
    <t>受助残疾人满意度</t>
  </si>
  <si>
    <t>服务对象满意度96%及以上得5分，每低于1个百分点扣1分。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</si>
</sst>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Border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95"/>
      <c r="B4" s="96"/>
      <c r="C4" s="1"/>
      <c r="D4" s="95" t="s">
        <v>1</v>
      </c>
      <c r="E4" s="96" t="s">
        <v>2</v>
      </c>
      <c r="F4" s="96"/>
      <c r="G4" s="96"/>
      <c r="H4" s="96"/>
      <c r="I4" s="1"/>
    </row>
    <row r="5" ht="54.4" customHeight="1" spans="1:9">
      <c r="A5" s="95"/>
      <c r="B5" s="96"/>
      <c r="C5" s="1"/>
      <c r="D5" s="95" t="s">
        <v>3</v>
      </c>
      <c r="E5" s="96" t="s">
        <v>4</v>
      </c>
      <c r="F5" s="96"/>
      <c r="G5" s="96"/>
      <c r="H5" s="96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0" t="s">
        <v>301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43" t="s">
        <v>31</v>
      </c>
      <c r="B3" s="43"/>
      <c r="C3" s="43"/>
      <c r="D3" s="43"/>
      <c r="E3" s="44" t="s">
        <v>302</v>
      </c>
    </row>
    <row r="4" ht="38.85" customHeight="1" spans="1:5">
      <c r="A4" s="5" t="s">
        <v>303</v>
      </c>
      <c r="B4" s="5"/>
      <c r="C4" s="5" t="s">
        <v>304</v>
      </c>
      <c r="D4" s="5"/>
      <c r="E4" s="5"/>
    </row>
    <row r="5" ht="22.9" customHeight="1" spans="1:5">
      <c r="A5" s="5" t="s">
        <v>305</v>
      </c>
      <c r="B5" s="5" t="s">
        <v>160</v>
      </c>
      <c r="C5" s="5" t="s">
        <v>136</v>
      </c>
      <c r="D5" s="5" t="s">
        <v>272</v>
      </c>
      <c r="E5" s="5" t="s">
        <v>273</v>
      </c>
    </row>
    <row r="6" ht="26.45" customHeight="1" spans="1:5">
      <c r="A6" s="13" t="s">
        <v>306</v>
      </c>
      <c r="B6" s="13" t="s">
        <v>251</v>
      </c>
      <c r="C6" s="45">
        <f>D6</f>
        <v>296.346</v>
      </c>
      <c r="D6" s="45">
        <f>SUM(D7:D16)</f>
        <v>296.346</v>
      </c>
      <c r="E6" s="45"/>
    </row>
    <row r="7" ht="26.45" customHeight="1" spans="1:5">
      <c r="A7" s="46" t="s">
        <v>307</v>
      </c>
      <c r="B7" s="46" t="s">
        <v>308</v>
      </c>
      <c r="C7" s="45">
        <f t="shared" ref="C7:C16" si="0">D7</f>
        <v>32.01</v>
      </c>
      <c r="D7" s="47">
        <v>32.01</v>
      </c>
      <c r="E7" s="47"/>
    </row>
    <row r="8" ht="26.45" customHeight="1" spans="1:5">
      <c r="A8" s="46" t="s">
        <v>309</v>
      </c>
      <c r="B8" s="46" t="s">
        <v>310</v>
      </c>
      <c r="C8" s="45">
        <f t="shared" si="0"/>
        <v>10.82</v>
      </c>
      <c r="D8" s="47">
        <v>10.82</v>
      </c>
      <c r="E8" s="47"/>
    </row>
    <row r="9" ht="26.45" customHeight="1" spans="1:5">
      <c r="A9" s="46" t="s">
        <v>311</v>
      </c>
      <c r="B9" s="46" t="s">
        <v>312</v>
      </c>
      <c r="C9" s="45">
        <f t="shared" si="0"/>
        <v>115.74</v>
      </c>
      <c r="D9" s="47">
        <v>115.74</v>
      </c>
      <c r="E9" s="47"/>
    </row>
    <row r="10" ht="26.45" customHeight="1" spans="1:5">
      <c r="A10" s="46" t="s">
        <v>313</v>
      </c>
      <c r="B10" s="46" t="s">
        <v>314</v>
      </c>
      <c r="C10" s="45">
        <f t="shared" si="0"/>
        <v>28.206</v>
      </c>
      <c r="D10" s="47">
        <v>28.206</v>
      </c>
      <c r="E10" s="47"/>
    </row>
    <row r="11" ht="26.45" customHeight="1" spans="1:5">
      <c r="A11" s="46" t="s">
        <v>315</v>
      </c>
      <c r="B11" s="46" t="s">
        <v>316</v>
      </c>
      <c r="C11" s="45">
        <f t="shared" si="0"/>
        <v>40.74</v>
      </c>
      <c r="D11" s="47">
        <v>40.74</v>
      </c>
      <c r="E11" s="47"/>
    </row>
    <row r="12" ht="26.45" customHeight="1" spans="1:5">
      <c r="A12" s="46" t="s">
        <v>317</v>
      </c>
      <c r="B12" s="46" t="s">
        <v>318</v>
      </c>
      <c r="C12" s="45">
        <f t="shared" si="0"/>
        <v>21.57</v>
      </c>
      <c r="D12" s="47">
        <v>21.57</v>
      </c>
      <c r="E12" s="47"/>
    </row>
    <row r="13" ht="26.45" customHeight="1" spans="1:5">
      <c r="A13" s="46" t="s">
        <v>319</v>
      </c>
      <c r="B13" s="46" t="s">
        <v>320</v>
      </c>
      <c r="C13" s="45">
        <f t="shared" si="0"/>
        <v>3.72</v>
      </c>
      <c r="D13" s="47">
        <v>3.72</v>
      </c>
      <c r="E13" s="47"/>
    </row>
    <row r="14" ht="26.45" customHeight="1" spans="1:5">
      <c r="A14" s="46" t="s">
        <v>321</v>
      </c>
      <c r="B14" s="46" t="s">
        <v>322</v>
      </c>
      <c r="C14" s="45">
        <f t="shared" si="0"/>
        <v>14.09</v>
      </c>
      <c r="D14" s="47">
        <v>14.09</v>
      </c>
      <c r="E14" s="47"/>
    </row>
    <row r="15" ht="26.45" customHeight="1" spans="1:5">
      <c r="A15" s="46" t="s">
        <v>323</v>
      </c>
      <c r="B15" s="46" t="s">
        <v>324</v>
      </c>
      <c r="C15" s="45">
        <f t="shared" si="0"/>
        <v>1.85</v>
      </c>
      <c r="D15" s="47">
        <v>1.85</v>
      </c>
      <c r="E15" s="47"/>
    </row>
    <row r="16" ht="26.45" customHeight="1" spans="1:5">
      <c r="A16" s="46" t="s">
        <v>325</v>
      </c>
      <c r="B16" s="46" t="s">
        <v>326</v>
      </c>
      <c r="C16" s="45">
        <f t="shared" si="0"/>
        <v>27.6</v>
      </c>
      <c r="D16" s="47">
        <v>27.6</v>
      </c>
      <c r="E16" s="47"/>
    </row>
    <row r="17" ht="26.45" customHeight="1" spans="1:5">
      <c r="A17" s="13" t="s">
        <v>327</v>
      </c>
      <c r="B17" s="13" t="s">
        <v>328</v>
      </c>
      <c r="C17" s="45">
        <f t="shared" ref="C17:C22" si="1">E17</f>
        <v>91.78</v>
      </c>
      <c r="D17" s="45"/>
      <c r="E17" s="45">
        <f>SUM(E18:E32)</f>
        <v>91.78</v>
      </c>
    </row>
    <row r="18" ht="26.45" customHeight="1" spans="1:5">
      <c r="A18" s="46" t="s">
        <v>329</v>
      </c>
      <c r="B18" s="46" t="s">
        <v>330</v>
      </c>
      <c r="C18" s="45">
        <f t="shared" si="1"/>
        <v>17.16</v>
      </c>
      <c r="D18" s="47"/>
      <c r="E18" s="47">
        <v>17.16</v>
      </c>
    </row>
    <row r="19" ht="26.45" customHeight="1" spans="1:5">
      <c r="A19" s="46" t="s">
        <v>331</v>
      </c>
      <c r="B19" s="46" t="s">
        <v>332</v>
      </c>
      <c r="C19" s="45">
        <f t="shared" si="1"/>
        <v>3</v>
      </c>
      <c r="D19" s="47"/>
      <c r="E19" s="47">
        <v>3</v>
      </c>
    </row>
    <row r="20" ht="26.45" customHeight="1" spans="1:5">
      <c r="A20" s="46" t="s">
        <v>333</v>
      </c>
      <c r="B20" s="46" t="s">
        <v>334</v>
      </c>
      <c r="C20" s="45">
        <f t="shared" si="1"/>
        <v>0.9</v>
      </c>
      <c r="D20" s="47"/>
      <c r="E20" s="47">
        <v>0.9</v>
      </c>
    </row>
    <row r="21" ht="26.45" customHeight="1" spans="1:5">
      <c r="A21" s="46" t="s">
        <v>335</v>
      </c>
      <c r="B21" s="46" t="s">
        <v>336</v>
      </c>
      <c r="C21" s="45">
        <f t="shared" si="1"/>
        <v>5.13</v>
      </c>
      <c r="D21" s="47"/>
      <c r="E21" s="47">
        <v>5.13</v>
      </c>
    </row>
    <row r="22" ht="26.45" customHeight="1" spans="1:5">
      <c r="A22" s="48" t="s">
        <v>337</v>
      </c>
      <c r="B22" s="48" t="s">
        <v>338</v>
      </c>
      <c r="C22" s="45">
        <f t="shared" si="1"/>
        <v>15.54</v>
      </c>
      <c r="D22" s="47"/>
      <c r="E22" s="49">
        <v>15.54</v>
      </c>
    </row>
    <row r="23" ht="26.45" customHeight="1" spans="1:5">
      <c r="A23" s="48">
        <v>30202</v>
      </c>
      <c r="B23" s="48" t="s">
        <v>339</v>
      </c>
      <c r="C23" s="45">
        <f t="shared" ref="C23:C33" si="2">E23</f>
        <v>1.2</v>
      </c>
      <c r="D23" s="47"/>
      <c r="E23" s="49">
        <v>1.2</v>
      </c>
    </row>
    <row r="24" ht="26.45" customHeight="1" spans="1:5">
      <c r="A24" s="48">
        <v>30203</v>
      </c>
      <c r="B24" s="48" t="s">
        <v>340</v>
      </c>
      <c r="C24" s="45">
        <f t="shared" si="2"/>
        <v>1.5</v>
      </c>
      <c r="D24" s="47"/>
      <c r="E24" s="49">
        <v>1.5</v>
      </c>
    </row>
    <row r="25" ht="26.45" customHeight="1" spans="1:5">
      <c r="A25" s="48">
        <v>30205</v>
      </c>
      <c r="B25" s="48" t="s">
        <v>341</v>
      </c>
      <c r="C25" s="45">
        <f t="shared" si="2"/>
        <v>1</v>
      </c>
      <c r="D25" s="47"/>
      <c r="E25" s="49">
        <v>1</v>
      </c>
    </row>
    <row r="26" ht="26.45" customHeight="1" spans="1:5">
      <c r="A26" s="50" t="s">
        <v>342</v>
      </c>
      <c r="B26" s="48" t="s">
        <v>343</v>
      </c>
      <c r="C26" s="45">
        <f t="shared" si="2"/>
        <v>13.25</v>
      </c>
      <c r="D26" s="47"/>
      <c r="E26" s="49">
        <v>13.25</v>
      </c>
    </row>
    <row r="27" ht="26.45" customHeight="1" spans="1:5">
      <c r="A27" s="48">
        <v>30207</v>
      </c>
      <c r="B27" s="48" t="s">
        <v>344</v>
      </c>
      <c r="C27" s="45">
        <f t="shared" si="2"/>
        <v>4.51</v>
      </c>
      <c r="D27" s="47"/>
      <c r="E27" s="49">
        <v>4.51</v>
      </c>
    </row>
    <row r="28" ht="26.45" customHeight="1" spans="1:5">
      <c r="A28" s="48">
        <v>30216</v>
      </c>
      <c r="B28" s="48" t="s">
        <v>345</v>
      </c>
      <c r="C28" s="45">
        <f t="shared" si="2"/>
        <v>0.5</v>
      </c>
      <c r="D28" s="47"/>
      <c r="E28" s="49">
        <v>0.5</v>
      </c>
    </row>
    <row r="29" ht="26.45" customHeight="1" spans="1:5">
      <c r="A29" s="48">
        <v>30226</v>
      </c>
      <c r="B29" s="48" t="s">
        <v>346</v>
      </c>
      <c r="C29" s="45">
        <f t="shared" si="2"/>
        <v>0.2</v>
      </c>
      <c r="D29" s="47"/>
      <c r="E29" s="49">
        <v>0.2</v>
      </c>
    </row>
    <row r="30" ht="28" customHeight="1" spans="1:5">
      <c r="A30" s="48">
        <v>30213</v>
      </c>
      <c r="B30" s="48" t="s">
        <v>347</v>
      </c>
      <c r="C30" s="45">
        <f t="shared" si="2"/>
        <v>6.29</v>
      </c>
      <c r="D30" s="47"/>
      <c r="E30" s="49">
        <v>6.29</v>
      </c>
    </row>
    <row r="31" ht="28" customHeight="1" spans="1:5">
      <c r="A31" s="48">
        <v>30299</v>
      </c>
      <c r="B31" s="48" t="s">
        <v>348</v>
      </c>
      <c r="C31" s="45">
        <f t="shared" si="2"/>
        <v>17.6</v>
      </c>
      <c r="D31" s="47"/>
      <c r="E31" s="49">
        <v>17.6</v>
      </c>
    </row>
    <row r="32" ht="28" customHeight="1" spans="1:5">
      <c r="A32" s="48" t="s">
        <v>349</v>
      </c>
      <c r="B32" s="48" t="s">
        <v>350</v>
      </c>
      <c r="C32" s="45">
        <f t="shared" si="2"/>
        <v>4</v>
      </c>
      <c r="D32" s="47"/>
      <c r="E32" s="49">
        <v>4</v>
      </c>
    </row>
    <row r="33" ht="28" customHeight="1" spans="1:5">
      <c r="A33" s="51">
        <v>303</v>
      </c>
      <c r="B33" s="51" t="s">
        <v>231</v>
      </c>
      <c r="C33" s="52">
        <v>6.39</v>
      </c>
      <c r="D33" s="45">
        <v>6.39</v>
      </c>
      <c r="E33" s="49"/>
    </row>
    <row r="34" ht="28" customHeight="1" spans="1:5">
      <c r="A34" s="48">
        <v>30399</v>
      </c>
      <c r="B34" s="48" t="s">
        <v>351</v>
      </c>
      <c r="C34" s="49">
        <v>6.39</v>
      </c>
      <c r="D34" s="47">
        <v>6.39</v>
      </c>
      <c r="E34" s="49"/>
    </row>
    <row r="35" ht="28" customHeight="1" spans="1:5">
      <c r="A35" s="18" t="s">
        <v>136</v>
      </c>
      <c r="B35" s="18"/>
      <c r="C35" s="45">
        <f>C6+C17+C33</f>
        <v>394.516</v>
      </c>
      <c r="D35" s="45">
        <v>302.74</v>
      </c>
      <c r="E35" s="45">
        <v>91.78</v>
      </c>
    </row>
    <row r="36" ht="28" customHeight="1" spans="1:5">
      <c r="A36" s="9" t="s">
        <v>300</v>
      </c>
      <c r="B36" s="9"/>
      <c r="C36" s="9"/>
      <c r="D36" s="9"/>
      <c r="E36" s="9"/>
    </row>
  </sheetData>
  <mergeCells count="6">
    <mergeCell ref="A2:E2"/>
    <mergeCell ref="A3:D3"/>
    <mergeCell ref="A4:B4"/>
    <mergeCell ref="C4:E4"/>
    <mergeCell ref="A35:B35"/>
    <mergeCell ref="A36:B36"/>
  </mergeCells>
  <pageMargins left="0.0780000016093254" right="0.0780000016093254" top="0.0780000016093254" bottom="0.0780000016093254" header="0" footer="0"/>
  <pageSetup paperSize="9" scale="84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12" sqref="J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0" t="s">
        <v>352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" customHeight="1" spans="1:14">
      <c r="A4" s="5" t="s">
        <v>158</v>
      </c>
      <c r="B4" s="5"/>
      <c r="C4" s="5"/>
      <c r="D4" s="5" t="s">
        <v>220</v>
      </c>
      <c r="E4" s="5" t="s">
        <v>221</v>
      </c>
      <c r="F4" s="5" t="s">
        <v>250</v>
      </c>
      <c r="G4" s="5" t="s">
        <v>223</v>
      </c>
      <c r="H4" s="5"/>
      <c r="I4" s="5"/>
      <c r="J4" s="5"/>
      <c r="K4" s="5"/>
      <c r="L4" s="5" t="s">
        <v>227</v>
      </c>
      <c r="M4" s="5"/>
      <c r="N4" s="5"/>
    </row>
    <row r="5" ht="39.6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353</v>
      </c>
      <c r="I5" s="5" t="s">
        <v>354</v>
      </c>
      <c r="J5" s="5" t="s">
        <v>355</v>
      </c>
      <c r="K5" s="5" t="s">
        <v>356</v>
      </c>
      <c r="L5" s="5" t="s">
        <v>136</v>
      </c>
      <c r="M5" s="5" t="s">
        <v>251</v>
      </c>
      <c r="N5" s="5" t="s">
        <v>357</v>
      </c>
    </row>
    <row r="6" ht="22.9" customHeight="1" spans="1:14">
      <c r="A6" s="15"/>
      <c r="B6" s="15"/>
      <c r="C6" s="15"/>
      <c r="D6" s="15"/>
      <c r="E6" s="15" t="s">
        <v>136</v>
      </c>
      <c r="F6" s="33">
        <v>296.348542</v>
      </c>
      <c r="G6" s="33">
        <v>296.348542</v>
      </c>
      <c r="H6" s="33">
        <v>206.2559</v>
      </c>
      <c r="I6" s="33">
        <v>62.491196</v>
      </c>
      <c r="J6" s="33">
        <v>27.601446</v>
      </c>
      <c r="K6" s="33"/>
      <c r="L6" s="33"/>
      <c r="M6" s="33"/>
      <c r="N6" s="33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33">
        <v>296.348542</v>
      </c>
      <c r="G7" s="33">
        <v>296.348542</v>
      </c>
      <c r="H7" s="33">
        <v>206.2559</v>
      </c>
      <c r="I7" s="33">
        <v>62.491196</v>
      </c>
      <c r="J7" s="33">
        <v>27.601446</v>
      </c>
      <c r="K7" s="33"/>
      <c r="L7" s="33"/>
      <c r="M7" s="33"/>
      <c r="N7" s="33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33">
        <f>G8+L8</f>
        <v>296.348542</v>
      </c>
      <c r="G8" s="33">
        <f>SUM(G9:G16)</f>
        <v>296.348542</v>
      </c>
      <c r="H8" s="33">
        <f>SUM(H9:H16)</f>
        <v>206.2559</v>
      </c>
      <c r="I8" s="33">
        <f>SUM(I9:I16)</f>
        <v>62.491196</v>
      </c>
      <c r="J8" s="33">
        <f>SUM(J9:J16)</f>
        <v>27.601446</v>
      </c>
      <c r="K8" s="33"/>
      <c r="L8" s="33"/>
      <c r="M8" s="33"/>
      <c r="N8" s="33"/>
    </row>
    <row r="9" ht="22.9" customHeight="1" spans="1:14">
      <c r="A9" s="27" t="s">
        <v>170</v>
      </c>
      <c r="B9" s="27" t="s">
        <v>173</v>
      </c>
      <c r="C9" s="27" t="s">
        <v>173</v>
      </c>
      <c r="D9" s="19" t="s">
        <v>237</v>
      </c>
      <c r="E9" s="6" t="s">
        <v>238</v>
      </c>
      <c r="F9" s="7">
        <f>G9+L9</f>
        <v>22.308595</v>
      </c>
      <c r="G9" s="7">
        <f>SUM(H9:K9)</f>
        <v>22.308595</v>
      </c>
      <c r="H9" s="21"/>
      <c r="I9" s="21">
        <v>22.308595</v>
      </c>
      <c r="J9" s="21"/>
      <c r="K9" s="21"/>
      <c r="L9" s="7"/>
      <c r="M9" s="21"/>
      <c r="N9" s="21"/>
    </row>
    <row r="10" ht="22.9" customHeight="1" spans="1:14">
      <c r="A10" s="27" t="s">
        <v>170</v>
      </c>
      <c r="B10" s="27" t="s">
        <v>173</v>
      </c>
      <c r="C10" s="27" t="s">
        <v>178</v>
      </c>
      <c r="D10" s="19" t="s">
        <v>237</v>
      </c>
      <c r="E10" s="6" t="s">
        <v>239</v>
      </c>
      <c r="F10" s="7">
        <f t="shared" ref="F10:F16" si="0">G10+L10</f>
        <v>2.802586</v>
      </c>
      <c r="G10" s="7">
        <f t="shared" ref="G10:G16" si="1">SUM(H10:K10)</f>
        <v>2.802586</v>
      </c>
      <c r="H10" s="21"/>
      <c r="I10" s="21">
        <v>2.802586</v>
      </c>
      <c r="J10" s="21"/>
      <c r="K10" s="21"/>
      <c r="L10" s="7"/>
      <c r="M10" s="21"/>
      <c r="N10" s="21"/>
    </row>
    <row r="11" ht="22.9" customHeight="1" spans="1:14">
      <c r="A11" s="27" t="s">
        <v>170</v>
      </c>
      <c r="B11" s="27" t="s">
        <v>181</v>
      </c>
      <c r="C11" s="27" t="s">
        <v>184</v>
      </c>
      <c r="D11" s="19" t="s">
        <v>237</v>
      </c>
      <c r="E11" s="6" t="s">
        <v>240</v>
      </c>
      <c r="F11" s="7">
        <f t="shared" si="0"/>
        <v>168.7059</v>
      </c>
      <c r="G11" s="7">
        <f t="shared" si="1"/>
        <v>168.7059</v>
      </c>
      <c r="H11" s="21">
        <v>168.7059</v>
      </c>
      <c r="I11" s="21"/>
      <c r="J11" s="21"/>
      <c r="K11" s="21"/>
      <c r="L11" s="7"/>
      <c r="M11" s="21"/>
      <c r="N11" s="21"/>
    </row>
    <row r="12" ht="22.9" customHeight="1" spans="1:14">
      <c r="A12" s="27" t="s">
        <v>170</v>
      </c>
      <c r="B12" s="27" t="s">
        <v>181</v>
      </c>
      <c r="C12" s="27">
        <v>99</v>
      </c>
      <c r="D12" s="27">
        <v>2081199</v>
      </c>
      <c r="E12" s="6" t="s">
        <v>243</v>
      </c>
      <c r="F12" s="7">
        <f t="shared" si="0"/>
        <v>71.16</v>
      </c>
      <c r="G12" s="7">
        <f t="shared" si="1"/>
        <v>71.16</v>
      </c>
      <c r="H12" s="21">
        <v>37.55</v>
      </c>
      <c r="I12" s="21">
        <v>22.74</v>
      </c>
      <c r="J12" s="21">
        <v>10.87</v>
      </c>
      <c r="K12" s="21"/>
      <c r="L12" s="7"/>
      <c r="M12" s="21"/>
      <c r="N12" s="21"/>
    </row>
    <row r="13" ht="22.9" customHeight="1" spans="1:14">
      <c r="A13" s="27" t="s">
        <v>170</v>
      </c>
      <c r="B13" s="27" t="s">
        <v>193</v>
      </c>
      <c r="C13" s="27" t="s">
        <v>193</v>
      </c>
      <c r="D13" s="19" t="s">
        <v>237</v>
      </c>
      <c r="E13" s="6" t="s">
        <v>244</v>
      </c>
      <c r="F13" s="7">
        <f t="shared" si="0"/>
        <v>1.394287</v>
      </c>
      <c r="G13" s="7">
        <f t="shared" si="1"/>
        <v>1.394287</v>
      </c>
      <c r="H13" s="21"/>
      <c r="I13" s="21">
        <v>1.394287</v>
      </c>
      <c r="J13" s="21"/>
      <c r="K13" s="21"/>
      <c r="L13" s="7"/>
      <c r="M13" s="21"/>
      <c r="N13" s="21"/>
    </row>
    <row r="14" ht="22.9" customHeight="1" spans="1:14">
      <c r="A14" s="27" t="s">
        <v>198</v>
      </c>
      <c r="B14" s="27" t="s">
        <v>181</v>
      </c>
      <c r="C14" s="27" t="s">
        <v>184</v>
      </c>
      <c r="D14" s="19" t="s">
        <v>237</v>
      </c>
      <c r="E14" s="6" t="s">
        <v>245</v>
      </c>
      <c r="F14" s="7">
        <f t="shared" si="0"/>
        <v>11.851441</v>
      </c>
      <c r="G14" s="7">
        <f t="shared" si="1"/>
        <v>11.851441</v>
      </c>
      <c r="H14" s="21"/>
      <c r="I14" s="21">
        <v>11.851441</v>
      </c>
      <c r="J14" s="21"/>
      <c r="K14" s="21"/>
      <c r="L14" s="7"/>
      <c r="M14" s="21"/>
      <c r="N14" s="21"/>
    </row>
    <row r="15" ht="22.9" customHeight="1" spans="1:14">
      <c r="A15" s="27" t="s">
        <v>198</v>
      </c>
      <c r="B15" s="27" t="s">
        <v>181</v>
      </c>
      <c r="C15" s="27" t="s">
        <v>205</v>
      </c>
      <c r="D15" s="19" t="s">
        <v>237</v>
      </c>
      <c r="E15" s="6" t="s">
        <v>246</v>
      </c>
      <c r="F15" s="7">
        <f t="shared" si="0"/>
        <v>1.394287</v>
      </c>
      <c r="G15" s="7">
        <f t="shared" si="1"/>
        <v>1.394287</v>
      </c>
      <c r="H15" s="21"/>
      <c r="I15" s="21">
        <v>1.394287</v>
      </c>
      <c r="J15" s="21"/>
      <c r="K15" s="21"/>
      <c r="L15" s="7"/>
      <c r="M15" s="21"/>
      <c r="N15" s="21"/>
    </row>
    <row r="16" ht="22.9" customHeight="1" spans="1:14">
      <c r="A16" s="27" t="s">
        <v>208</v>
      </c>
      <c r="B16" s="27" t="s">
        <v>211</v>
      </c>
      <c r="C16" s="27" t="s">
        <v>184</v>
      </c>
      <c r="D16" s="19" t="s">
        <v>237</v>
      </c>
      <c r="E16" s="6" t="s">
        <v>247</v>
      </c>
      <c r="F16" s="7">
        <f t="shared" si="0"/>
        <v>16.731446</v>
      </c>
      <c r="G16" s="7">
        <f t="shared" si="1"/>
        <v>16.731446</v>
      </c>
      <c r="H16" s="21"/>
      <c r="I16" s="21"/>
      <c r="J16" s="21">
        <v>16.731446</v>
      </c>
      <c r="K16" s="21"/>
      <c r="L16" s="7"/>
      <c r="M16" s="21"/>
      <c r="N16" s="21"/>
    </row>
    <row r="17" ht="16.35" customHeight="1" spans="1:5">
      <c r="A17" s="9" t="s">
        <v>300</v>
      </c>
      <c r="B17" s="9"/>
      <c r="C17" s="9"/>
      <c r="D17" s="9"/>
      <c r="E17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F6" sqref="F6:R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1" width="7.75" customWidth="1"/>
    <col min="12" max="12" width="9.2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0" t="s">
        <v>358</v>
      </c>
      <c r="V1" s="10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65" customHeight="1" spans="1:22">
      <c r="A4" s="5" t="s">
        <v>158</v>
      </c>
      <c r="B4" s="5"/>
      <c r="C4" s="5"/>
      <c r="D4" s="5" t="s">
        <v>220</v>
      </c>
      <c r="E4" s="5" t="s">
        <v>221</v>
      </c>
      <c r="F4" s="5" t="s">
        <v>250</v>
      </c>
      <c r="G4" s="5" t="s">
        <v>359</v>
      </c>
      <c r="H4" s="5"/>
      <c r="I4" s="5"/>
      <c r="J4" s="5"/>
      <c r="K4" s="5"/>
      <c r="L4" s="5" t="s">
        <v>360</v>
      </c>
      <c r="M4" s="5"/>
      <c r="N4" s="5"/>
      <c r="O4" s="5"/>
      <c r="P4" s="5"/>
      <c r="Q4" s="5"/>
      <c r="R4" s="5" t="s">
        <v>355</v>
      </c>
      <c r="S4" s="5" t="s">
        <v>361</v>
      </c>
      <c r="T4" s="5"/>
      <c r="U4" s="5"/>
      <c r="V4" s="5"/>
    </row>
    <row r="5" ht="41.45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362</v>
      </c>
      <c r="I5" s="5" t="s">
        <v>363</v>
      </c>
      <c r="J5" s="5" t="s">
        <v>364</v>
      </c>
      <c r="K5" s="5" t="s">
        <v>365</v>
      </c>
      <c r="L5" s="5" t="s">
        <v>136</v>
      </c>
      <c r="M5" s="5" t="s">
        <v>366</v>
      </c>
      <c r="N5" s="5" t="s">
        <v>367</v>
      </c>
      <c r="O5" s="5" t="s">
        <v>368</v>
      </c>
      <c r="P5" s="5" t="s">
        <v>369</v>
      </c>
      <c r="Q5" s="5" t="s">
        <v>370</v>
      </c>
      <c r="R5" s="5"/>
      <c r="S5" s="5" t="s">
        <v>136</v>
      </c>
      <c r="T5" s="5" t="s">
        <v>371</v>
      </c>
      <c r="U5" s="5" t="s">
        <v>372</v>
      </c>
      <c r="V5" s="5" t="s">
        <v>356</v>
      </c>
    </row>
    <row r="6" ht="22.9" customHeight="1" spans="1:22">
      <c r="A6" s="15"/>
      <c r="B6" s="15"/>
      <c r="C6" s="15"/>
      <c r="D6" s="15"/>
      <c r="E6" s="15" t="s">
        <v>136</v>
      </c>
      <c r="F6" s="14">
        <v>296.347346</v>
      </c>
      <c r="G6" s="14">
        <v>206.2559</v>
      </c>
      <c r="H6" s="14">
        <v>115.73704</v>
      </c>
      <c r="I6" s="14">
        <v>28.206</v>
      </c>
      <c r="J6" s="14">
        <v>40.74118</v>
      </c>
      <c r="K6" s="14">
        <v>21.57168</v>
      </c>
      <c r="L6" s="14">
        <v>62.49</v>
      </c>
      <c r="M6" s="14">
        <v>32.008595</v>
      </c>
      <c r="N6" s="14">
        <v>10.822586</v>
      </c>
      <c r="O6" s="14">
        <v>14.091441</v>
      </c>
      <c r="P6" s="14">
        <v>1.854287</v>
      </c>
      <c r="Q6" s="14">
        <v>3.724287</v>
      </c>
      <c r="R6" s="14">
        <v>27.601446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296.347346</v>
      </c>
      <c r="G7" s="14">
        <v>206.2559</v>
      </c>
      <c r="H7" s="14">
        <v>115.73704</v>
      </c>
      <c r="I7" s="14">
        <v>28.206</v>
      </c>
      <c r="J7" s="14">
        <v>40.74118</v>
      </c>
      <c r="K7" s="14">
        <v>21.57168</v>
      </c>
      <c r="L7" s="14">
        <v>62.49</v>
      </c>
      <c r="M7" s="14">
        <v>32.008595</v>
      </c>
      <c r="N7" s="14">
        <v>10.822586</v>
      </c>
      <c r="O7" s="14">
        <v>14.091441</v>
      </c>
      <c r="P7" s="14">
        <v>1.854287</v>
      </c>
      <c r="Q7" s="14">
        <v>3.724287</v>
      </c>
      <c r="R7" s="14">
        <v>27.601446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f>G8+L8+R8</f>
        <v>296.347346</v>
      </c>
      <c r="G8" s="14">
        <f>SUM(H8:K8)</f>
        <v>206.2559</v>
      </c>
      <c r="H8" s="14">
        <f>SUM(H9:H16)</f>
        <v>115.73704</v>
      </c>
      <c r="I8" s="14">
        <f>SUM(I9:I16)</f>
        <v>28.206</v>
      </c>
      <c r="J8" s="14">
        <f>SUM(J9:J16)</f>
        <v>40.74118</v>
      </c>
      <c r="K8" s="14">
        <f>SUM(K9:K16)</f>
        <v>21.57168</v>
      </c>
      <c r="L8" s="14">
        <v>62.49</v>
      </c>
      <c r="M8" s="14">
        <f t="shared" ref="M8:R8" si="0">SUM(M9:M16)</f>
        <v>32.008595</v>
      </c>
      <c r="N8" s="14">
        <f t="shared" si="0"/>
        <v>10.822586</v>
      </c>
      <c r="O8" s="14">
        <f t="shared" si="0"/>
        <v>14.091441</v>
      </c>
      <c r="P8" s="14">
        <f t="shared" si="0"/>
        <v>1.854287</v>
      </c>
      <c r="Q8" s="14">
        <f t="shared" si="0"/>
        <v>3.724287</v>
      </c>
      <c r="R8" s="14">
        <f t="shared" si="0"/>
        <v>27.601446</v>
      </c>
      <c r="S8" s="14"/>
      <c r="T8" s="14"/>
      <c r="U8" s="14"/>
      <c r="V8" s="14"/>
    </row>
    <row r="9" ht="22.9" customHeight="1" spans="1:22">
      <c r="A9" s="27" t="s">
        <v>170</v>
      </c>
      <c r="B9" s="27" t="s">
        <v>173</v>
      </c>
      <c r="C9" s="27" t="s">
        <v>173</v>
      </c>
      <c r="D9" s="19" t="s">
        <v>237</v>
      </c>
      <c r="E9" s="6" t="s">
        <v>238</v>
      </c>
      <c r="F9" s="14">
        <f t="shared" ref="F9:F16" si="1">G9+L9+R9</f>
        <v>22.308595</v>
      </c>
      <c r="G9" s="21"/>
      <c r="H9" s="21"/>
      <c r="I9" s="21"/>
      <c r="J9" s="21"/>
      <c r="K9" s="21"/>
      <c r="L9" s="7">
        <v>22.308595</v>
      </c>
      <c r="M9" s="21">
        <v>22.308595</v>
      </c>
      <c r="N9" s="21"/>
      <c r="O9" s="21"/>
      <c r="P9" s="21"/>
      <c r="Q9" s="21"/>
      <c r="R9" s="21"/>
      <c r="S9" s="7"/>
      <c r="T9" s="21"/>
      <c r="U9" s="21"/>
      <c r="V9" s="21"/>
    </row>
    <row r="10" ht="22.9" customHeight="1" spans="1:22">
      <c r="A10" s="27" t="s">
        <v>170</v>
      </c>
      <c r="B10" s="27" t="s">
        <v>173</v>
      </c>
      <c r="C10" s="27" t="s">
        <v>178</v>
      </c>
      <c r="D10" s="19" t="s">
        <v>237</v>
      </c>
      <c r="E10" s="6" t="s">
        <v>239</v>
      </c>
      <c r="F10" s="14">
        <f t="shared" si="1"/>
        <v>2.802586</v>
      </c>
      <c r="G10" s="21"/>
      <c r="H10" s="21"/>
      <c r="I10" s="21"/>
      <c r="J10" s="21"/>
      <c r="K10" s="21"/>
      <c r="L10" s="7">
        <v>2.802586</v>
      </c>
      <c r="M10" s="21"/>
      <c r="N10" s="21">
        <v>2.802586</v>
      </c>
      <c r="O10" s="21"/>
      <c r="P10" s="21"/>
      <c r="Q10" s="21"/>
      <c r="R10" s="21"/>
      <c r="S10" s="7"/>
      <c r="T10" s="21"/>
      <c r="U10" s="21"/>
      <c r="V10" s="21"/>
    </row>
    <row r="11" ht="22.9" customHeight="1" spans="1:22">
      <c r="A11" s="27" t="s">
        <v>170</v>
      </c>
      <c r="B11" s="27" t="s">
        <v>181</v>
      </c>
      <c r="C11" s="27" t="s">
        <v>184</v>
      </c>
      <c r="D11" s="19" t="s">
        <v>237</v>
      </c>
      <c r="E11" s="6" t="s">
        <v>240</v>
      </c>
      <c r="F11" s="14">
        <f t="shared" si="1"/>
        <v>168.7059</v>
      </c>
      <c r="G11" s="21">
        <v>168.7059</v>
      </c>
      <c r="H11" s="21">
        <v>96.73704</v>
      </c>
      <c r="I11" s="21">
        <v>28.206</v>
      </c>
      <c r="J11" s="21">
        <v>29.06118</v>
      </c>
      <c r="K11" s="21">
        <v>14.70168</v>
      </c>
      <c r="L11" s="7"/>
      <c r="M11" s="21"/>
      <c r="N11" s="21"/>
      <c r="O11" s="21"/>
      <c r="P11" s="21"/>
      <c r="Q11" s="21"/>
      <c r="R11" s="21"/>
      <c r="S11" s="7"/>
      <c r="T11" s="21"/>
      <c r="U11" s="21"/>
      <c r="V11" s="21"/>
    </row>
    <row r="12" ht="22.9" customHeight="1" spans="1:22">
      <c r="A12" s="27" t="s">
        <v>170</v>
      </c>
      <c r="B12" s="27" t="s">
        <v>181</v>
      </c>
      <c r="C12" s="27">
        <v>99</v>
      </c>
      <c r="D12" s="27">
        <v>2081199</v>
      </c>
      <c r="E12" s="6" t="s">
        <v>243</v>
      </c>
      <c r="F12" s="14">
        <f t="shared" si="1"/>
        <v>10.87</v>
      </c>
      <c r="G12" s="21"/>
      <c r="H12" s="21">
        <v>19</v>
      </c>
      <c r="J12" s="21">
        <v>11.68</v>
      </c>
      <c r="K12" s="21">
        <v>6.87</v>
      </c>
      <c r="L12" s="7"/>
      <c r="M12" s="21">
        <v>9.7</v>
      </c>
      <c r="N12" s="21">
        <v>8.02</v>
      </c>
      <c r="O12" s="21">
        <v>2.24</v>
      </c>
      <c r="P12" s="21">
        <v>0.46</v>
      </c>
      <c r="Q12" s="21">
        <v>2.33</v>
      </c>
      <c r="R12" s="21">
        <v>10.87</v>
      </c>
      <c r="S12" s="7"/>
      <c r="T12" s="21"/>
      <c r="U12" s="21"/>
      <c r="V12" s="21"/>
    </row>
    <row r="13" ht="22.9" customHeight="1" spans="1:22">
      <c r="A13" s="27" t="s">
        <v>170</v>
      </c>
      <c r="B13" s="27" t="s">
        <v>193</v>
      </c>
      <c r="C13" s="27" t="s">
        <v>193</v>
      </c>
      <c r="D13" s="19" t="s">
        <v>237</v>
      </c>
      <c r="E13" s="6" t="s">
        <v>244</v>
      </c>
      <c r="F13" s="14">
        <f t="shared" si="1"/>
        <v>1.394287</v>
      </c>
      <c r="G13" s="21"/>
      <c r="H13" s="21"/>
      <c r="I13" s="21"/>
      <c r="J13" s="21"/>
      <c r="K13" s="21"/>
      <c r="L13" s="7">
        <v>1.394287</v>
      </c>
      <c r="M13" s="21"/>
      <c r="N13" s="21"/>
      <c r="O13" s="21"/>
      <c r="P13" s="21"/>
      <c r="Q13" s="21">
        <v>1.394287</v>
      </c>
      <c r="R13" s="21"/>
      <c r="S13" s="7"/>
      <c r="T13" s="21"/>
      <c r="U13" s="21"/>
      <c r="V13" s="21"/>
    </row>
    <row r="14" ht="22.9" customHeight="1" spans="1:22">
      <c r="A14" s="27" t="s">
        <v>198</v>
      </c>
      <c r="B14" s="27" t="s">
        <v>181</v>
      </c>
      <c r="C14" s="27" t="s">
        <v>184</v>
      </c>
      <c r="D14" s="19" t="s">
        <v>237</v>
      </c>
      <c r="E14" s="6" t="s">
        <v>245</v>
      </c>
      <c r="F14" s="14">
        <f t="shared" si="1"/>
        <v>11.851441</v>
      </c>
      <c r="G14" s="21"/>
      <c r="H14" s="21"/>
      <c r="I14" s="21"/>
      <c r="J14" s="21"/>
      <c r="K14" s="21"/>
      <c r="L14" s="7">
        <v>11.851441</v>
      </c>
      <c r="M14" s="21"/>
      <c r="N14" s="21"/>
      <c r="O14" s="21">
        <v>11.851441</v>
      </c>
      <c r="P14" s="21"/>
      <c r="Q14" s="21"/>
      <c r="R14" s="21"/>
      <c r="S14" s="7"/>
      <c r="T14" s="21"/>
      <c r="U14" s="21"/>
      <c r="V14" s="21"/>
    </row>
    <row r="15" ht="22.9" customHeight="1" spans="1:22">
      <c r="A15" s="27" t="s">
        <v>198</v>
      </c>
      <c r="B15" s="27" t="s">
        <v>181</v>
      </c>
      <c r="C15" s="27" t="s">
        <v>205</v>
      </c>
      <c r="D15" s="19" t="s">
        <v>237</v>
      </c>
      <c r="E15" s="6" t="s">
        <v>246</v>
      </c>
      <c r="F15" s="14">
        <f t="shared" si="1"/>
        <v>1.394287</v>
      </c>
      <c r="G15" s="21"/>
      <c r="H15" s="21"/>
      <c r="I15" s="21"/>
      <c r="J15" s="21"/>
      <c r="K15" s="21"/>
      <c r="L15" s="7">
        <v>1.394287</v>
      </c>
      <c r="M15" s="21"/>
      <c r="N15" s="21"/>
      <c r="O15" s="21"/>
      <c r="P15" s="21">
        <v>1.394287</v>
      </c>
      <c r="Q15" s="21"/>
      <c r="R15" s="21"/>
      <c r="S15" s="7"/>
      <c r="T15" s="21"/>
      <c r="U15" s="21"/>
      <c r="V15" s="21"/>
    </row>
    <row r="16" ht="22.9" customHeight="1" spans="1:22">
      <c r="A16" s="27" t="s">
        <v>208</v>
      </c>
      <c r="B16" s="27" t="s">
        <v>211</v>
      </c>
      <c r="C16" s="27" t="s">
        <v>184</v>
      </c>
      <c r="D16" s="19" t="s">
        <v>237</v>
      </c>
      <c r="E16" s="6" t="s">
        <v>247</v>
      </c>
      <c r="F16" s="14">
        <f t="shared" si="1"/>
        <v>16.731446</v>
      </c>
      <c r="G16" s="21"/>
      <c r="H16" s="21"/>
      <c r="I16" s="21"/>
      <c r="J16" s="21"/>
      <c r="K16" s="21"/>
      <c r="L16" s="7"/>
      <c r="M16" s="21"/>
      <c r="N16" s="21"/>
      <c r="O16" s="21"/>
      <c r="P16" s="21"/>
      <c r="Q16" s="21"/>
      <c r="R16" s="21">
        <v>16.731446</v>
      </c>
      <c r="S16" s="7"/>
      <c r="T16" s="21"/>
      <c r="U16" s="21"/>
      <c r="V16" s="21"/>
    </row>
    <row r="17" ht="16.35" customHeight="1" spans="1:6">
      <c r="A17" s="9" t="s">
        <v>300</v>
      </c>
      <c r="B17" s="9"/>
      <c r="C17" s="9"/>
      <c r="D17" s="9"/>
      <c r="E17" s="9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6" sqref="E6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0" t="s">
        <v>373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220</v>
      </c>
      <c r="E4" s="5" t="s">
        <v>221</v>
      </c>
      <c r="F4" s="5" t="s">
        <v>374</v>
      </c>
      <c r="G4" s="5" t="s">
        <v>375</v>
      </c>
      <c r="H4" s="5" t="s">
        <v>376</v>
      </c>
      <c r="I4" s="5" t="s">
        <v>377</v>
      </c>
      <c r="J4" s="5" t="s">
        <v>378</v>
      </c>
      <c r="K4" s="5" t="s">
        <v>351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15"/>
      <c r="B6" s="15"/>
      <c r="C6" s="15"/>
      <c r="D6" s="15"/>
      <c r="E6" s="15" t="s">
        <v>136</v>
      </c>
      <c r="F6" s="14">
        <v>6.39</v>
      </c>
      <c r="G6" s="14"/>
      <c r="H6" s="14"/>
      <c r="I6" s="14"/>
      <c r="J6" s="14"/>
      <c r="K6" s="14">
        <v>6.39</v>
      </c>
    </row>
    <row r="7" ht="22.9" customHeight="1" spans="1:11">
      <c r="A7" s="15">
        <v>208</v>
      </c>
      <c r="B7" s="15">
        <v>11</v>
      </c>
      <c r="C7" s="15">
        <v>99</v>
      </c>
      <c r="D7" s="15">
        <v>507001</v>
      </c>
      <c r="E7" s="15" t="s">
        <v>4</v>
      </c>
      <c r="F7" s="14">
        <v>6.39</v>
      </c>
      <c r="G7" s="14"/>
      <c r="H7" s="14"/>
      <c r="I7" s="14"/>
      <c r="J7" s="14"/>
      <c r="K7" s="14">
        <v>6.39</v>
      </c>
    </row>
    <row r="8" ht="22.9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9" customHeight="1" spans="1:11">
      <c r="A9" s="27"/>
      <c r="B9" s="27"/>
      <c r="C9" s="27"/>
      <c r="D9" s="19"/>
      <c r="E9" s="6"/>
      <c r="F9" s="7"/>
      <c r="G9" s="21"/>
      <c r="H9" s="21"/>
      <c r="I9" s="21"/>
      <c r="J9" s="21"/>
      <c r="K9" s="21"/>
    </row>
    <row r="10" ht="16.35" customHeight="1" spans="1:11">
      <c r="A10" s="9" t="s">
        <v>300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6" sqref="A6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0" t="s">
        <v>379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2" customHeight="1" spans="1:18">
      <c r="A4" s="5" t="s">
        <v>158</v>
      </c>
      <c r="B4" s="5"/>
      <c r="C4" s="5"/>
      <c r="D4" s="5" t="s">
        <v>220</v>
      </c>
      <c r="E4" s="5" t="s">
        <v>221</v>
      </c>
      <c r="F4" s="5" t="s">
        <v>374</v>
      </c>
      <c r="G4" s="5" t="s">
        <v>380</v>
      </c>
      <c r="H4" s="5" t="s">
        <v>381</v>
      </c>
      <c r="I4" s="5" t="s">
        <v>382</v>
      </c>
      <c r="J4" s="5" t="s">
        <v>383</v>
      </c>
      <c r="K4" s="5" t="s">
        <v>384</v>
      </c>
      <c r="L4" s="5" t="s">
        <v>385</v>
      </c>
      <c r="M4" s="5" t="s">
        <v>386</v>
      </c>
      <c r="N4" s="5" t="s">
        <v>376</v>
      </c>
      <c r="O4" s="5" t="s">
        <v>387</v>
      </c>
      <c r="P4" s="5" t="s">
        <v>388</v>
      </c>
      <c r="Q4" s="5" t="s">
        <v>377</v>
      </c>
      <c r="R4" s="5" t="s">
        <v>351</v>
      </c>
    </row>
    <row r="5" ht="21.6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15">
        <v>208</v>
      </c>
      <c r="B6" s="15"/>
      <c r="C6" s="15"/>
      <c r="D6" s="15"/>
      <c r="E6" s="15" t="s">
        <v>136</v>
      </c>
      <c r="F6" s="14">
        <v>6.39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6.39</v>
      </c>
    </row>
    <row r="7" ht="22.9" customHeight="1" spans="1:18">
      <c r="A7" s="15">
        <v>208</v>
      </c>
      <c r="B7" s="15">
        <v>11</v>
      </c>
      <c r="C7" s="15">
        <v>99</v>
      </c>
      <c r="D7" s="15">
        <v>507001</v>
      </c>
      <c r="E7" s="15" t="s">
        <v>4</v>
      </c>
      <c r="F7" s="14">
        <v>6.39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v>6.39</v>
      </c>
    </row>
    <row r="8" ht="22.9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7"/>
      <c r="B9" s="27"/>
      <c r="C9" s="27"/>
      <c r="D9" s="19"/>
      <c r="E9" s="6"/>
      <c r="F9" s="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300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6" sqref="F6:Q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0" t="s">
        <v>389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5" customHeight="1" spans="1:20">
      <c r="A4" s="5" t="s">
        <v>158</v>
      </c>
      <c r="B4" s="5"/>
      <c r="C4" s="5"/>
      <c r="D4" s="5" t="s">
        <v>220</v>
      </c>
      <c r="E4" s="5" t="s">
        <v>221</v>
      </c>
      <c r="F4" s="5" t="s">
        <v>374</v>
      </c>
      <c r="G4" s="5" t="s">
        <v>224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227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390</v>
      </c>
      <c r="I5" s="5" t="s">
        <v>391</v>
      </c>
      <c r="J5" s="5" t="s">
        <v>392</v>
      </c>
      <c r="K5" s="5" t="s">
        <v>393</v>
      </c>
      <c r="L5" s="5" t="s">
        <v>394</v>
      </c>
      <c r="M5" s="5" t="s">
        <v>395</v>
      </c>
      <c r="N5" s="5" t="s">
        <v>396</v>
      </c>
      <c r="O5" s="5" t="s">
        <v>397</v>
      </c>
      <c r="P5" s="5" t="s">
        <v>398</v>
      </c>
      <c r="Q5" s="5" t="s">
        <v>399</v>
      </c>
      <c r="R5" s="5" t="s">
        <v>136</v>
      </c>
      <c r="S5" s="5" t="s">
        <v>328</v>
      </c>
      <c r="T5" s="5" t="s">
        <v>357</v>
      </c>
    </row>
    <row r="6" ht="22.9" customHeight="1" spans="1:20">
      <c r="A6" s="15"/>
      <c r="B6" s="15"/>
      <c r="C6" s="15"/>
      <c r="D6" s="15"/>
      <c r="E6" s="15" t="s">
        <v>136</v>
      </c>
      <c r="F6" s="33">
        <v>91.778</v>
      </c>
      <c r="G6" s="33">
        <v>91.778</v>
      </c>
      <c r="H6" s="33">
        <v>32.028</v>
      </c>
      <c r="I6" s="33">
        <v>0</v>
      </c>
      <c r="J6" s="33">
        <v>0.5</v>
      </c>
      <c r="K6" s="33">
        <v>0</v>
      </c>
      <c r="L6" s="33">
        <v>0</v>
      </c>
      <c r="M6" s="33">
        <v>0.9</v>
      </c>
      <c r="N6" s="33">
        <v>0</v>
      </c>
      <c r="O6" s="33">
        <v>3</v>
      </c>
      <c r="P6" s="33">
        <v>6.29</v>
      </c>
      <c r="Q6" s="33">
        <v>49.06</v>
      </c>
      <c r="R6" s="33"/>
      <c r="S6" s="33"/>
      <c r="T6" s="33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33">
        <v>91.778</v>
      </c>
      <c r="G7" s="33">
        <v>91.778</v>
      </c>
      <c r="H7" s="33">
        <v>32.028</v>
      </c>
      <c r="I7" s="33">
        <v>0</v>
      </c>
      <c r="J7" s="33">
        <v>0.5</v>
      </c>
      <c r="K7" s="33">
        <v>0</v>
      </c>
      <c r="L7" s="33">
        <v>0</v>
      </c>
      <c r="M7" s="33">
        <v>0.9</v>
      </c>
      <c r="N7" s="33">
        <v>0</v>
      </c>
      <c r="O7" s="33">
        <v>3</v>
      </c>
      <c r="P7" s="33">
        <v>6.29</v>
      </c>
      <c r="Q7" s="33">
        <v>49.06</v>
      </c>
      <c r="R7" s="33"/>
      <c r="S7" s="33"/>
      <c r="T7" s="33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33">
        <v>91.778</v>
      </c>
      <c r="G8" s="33">
        <f>SUM(H8:Q8)</f>
        <v>91.778</v>
      </c>
      <c r="H8" s="33">
        <f>H9+H10</f>
        <v>32.028</v>
      </c>
      <c r="I8" s="33">
        <f t="shared" ref="I8:Q8" si="0">I9+I10</f>
        <v>0</v>
      </c>
      <c r="J8" s="33">
        <f t="shared" si="0"/>
        <v>0.5</v>
      </c>
      <c r="K8" s="33">
        <f t="shared" si="0"/>
        <v>0</v>
      </c>
      <c r="L8" s="33">
        <f t="shared" si="0"/>
        <v>0</v>
      </c>
      <c r="M8" s="33">
        <f t="shared" si="0"/>
        <v>0.9</v>
      </c>
      <c r="N8" s="33">
        <f t="shared" si="0"/>
        <v>0</v>
      </c>
      <c r="O8" s="33">
        <f t="shared" si="0"/>
        <v>3</v>
      </c>
      <c r="P8" s="33">
        <f t="shared" si="0"/>
        <v>6.29</v>
      </c>
      <c r="Q8" s="33">
        <f t="shared" si="0"/>
        <v>49.06</v>
      </c>
      <c r="R8" s="33"/>
      <c r="S8" s="33"/>
      <c r="T8" s="33"/>
    </row>
    <row r="9" ht="22.9" customHeight="1" spans="1:20">
      <c r="A9" s="27" t="s">
        <v>170</v>
      </c>
      <c r="B9" s="27" t="s">
        <v>181</v>
      </c>
      <c r="C9" s="27" t="s">
        <v>184</v>
      </c>
      <c r="D9" s="19" t="s">
        <v>237</v>
      </c>
      <c r="E9" s="6" t="s">
        <v>240</v>
      </c>
      <c r="F9" s="40">
        <v>35.928</v>
      </c>
      <c r="G9" s="33">
        <f>SUM(H9:Q9)</f>
        <v>35.928</v>
      </c>
      <c r="H9" s="36">
        <v>32.028</v>
      </c>
      <c r="I9" s="36"/>
      <c r="J9" s="36"/>
      <c r="K9" s="36"/>
      <c r="L9" s="36"/>
      <c r="M9" s="36">
        <v>0.9</v>
      </c>
      <c r="N9" s="36"/>
      <c r="O9" s="36">
        <v>3</v>
      </c>
      <c r="P9" s="36"/>
      <c r="Q9" s="36"/>
      <c r="R9" s="36"/>
      <c r="S9" s="36"/>
      <c r="T9" s="36"/>
    </row>
    <row r="10" ht="22.9" customHeight="1" spans="1:20">
      <c r="A10" s="27" t="s">
        <v>170</v>
      </c>
      <c r="B10" s="27" t="s">
        <v>181</v>
      </c>
      <c r="C10" s="27">
        <v>99</v>
      </c>
      <c r="D10" s="27">
        <v>2081199</v>
      </c>
      <c r="E10" s="6" t="s">
        <v>243</v>
      </c>
      <c r="F10" s="41">
        <v>55.85</v>
      </c>
      <c r="G10" s="33">
        <f>SUM(H10:Q10)</f>
        <v>55.85</v>
      </c>
      <c r="H10" s="42"/>
      <c r="I10" s="42"/>
      <c r="J10" s="42">
        <v>0.5</v>
      </c>
      <c r="K10" s="42"/>
      <c r="L10" s="42"/>
      <c r="M10" s="42"/>
      <c r="N10" s="42"/>
      <c r="O10" s="42"/>
      <c r="P10" s="42">
        <v>6.29</v>
      </c>
      <c r="Q10" s="42">
        <v>49.06</v>
      </c>
      <c r="R10" s="42"/>
      <c r="S10" s="42"/>
      <c r="T10" s="42"/>
    </row>
    <row r="11" ht="22.9" customHeight="1" spans="1:20">
      <c r="A11" s="9" t="s">
        <v>300</v>
      </c>
      <c r="B11" s="9"/>
      <c r="C11" s="9"/>
      <c r="D11" s="9"/>
      <c r="E11" s="9"/>
      <c r="F11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abSelected="1" topLeftCell="E1" workbookViewId="0">
      <selection activeCell="E9" sqref="E9:AF10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1"/>
      <c r="F1" s="1"/>
      <c r="AE1" s="10" t="s">
        <v>400</v>
      </c>
      <c r="AF1" s="10"/>
    </row>
    <row r="2" ht="43.9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9" customHeight="1" spans="1:3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32</v>
      </c>
      <c r="AF3" s="4"/>
    </row>
    <row r="4" ht="24.95" customHeight="1" spans="1:32">
      <c r="A4" s="5" t="s">
        <v>158</v>
      </c>
      <c r="B4" s="5"/>
      <c r="C4" s="5"/>
      <c r="D4" s="5" t="s">
        <v>220</v>
      </c>
      <c r="E4" s="5" t="s">
        <v>221</v>
      </c>
      <c r="F4" s="5" t="s">
        <v>401</v>
      </c>
      <c r="G4" s="5" t="s">
        <v>402</v>
      </c>
      <c r="H4" s="5" t="s">
        <v>403</v>
      </c>
      <c r="I4" s="5" t="s">
        <v>404</v>
      </c>
      <c r="J4" s="5" t="s">
        <v>405</v>
      </c>
      <c r="K4" s="5" t="s">
        <v>406</v>
      </c>
      <c r="L4" s="5" t="s">
        <v>407</v>
      </c>
      <c r="M4" s="5" t="s">
        <v>408</v>
      </c>
      <c r="N4" s="5" t="s">
        <v>409</v>
      </c>
      <c r="O4" s="5" t="s">
        <v>410</v>
      </c>
      <c r="P4" s="5" t="s">
        <v>411</v>
      </c>
      <c r="Q4" s="5" t="s">
        <v>396</v>
      </c>
      <c r="R4" s="5" t="s">
        <v>398</v>
      </c>
      <c r="S4" s="5" t="s">
        <v>412</v>
      </c>
      <c r="T4" s="5" t="s">
        <v>391</v>
      </c>
      <c r="U4" s="5" t="s">
        <v>392</v>
      </c>
      <c r="V4" s="5" t="s">
        <v>395</v>
      </c>
      <c r="W4" s="5" t="s">
        <v>413</v>
      </c>
      <c r="X4" s="5" t="s">
        <v>414</v>
      </c>
      <c r="Y4" s="5" t="s">
        <v>415</v>
      </c>
      <c r="Z4" s="5" t="s">
        <v>416</v>
      </c>
      <c r="AA4" s="5" t="s">
        <v>394</v>
      </c>
      <c r="AB4" s="5" t="s">
        <v>417</v>
      </c>
      <c r="AC4" s="5" t="s">
        <v>397</v>
      </c>
      <c r="AD4" s="5" t="s">
        <v>418</v>
      </c>
      <c r="AE4" s="5" t="s">
        <v>419</v>
      </c>
      <c r="AF4" s="5" t="s">
        <v>399</v>
      </c>
    </row>
    <row r="5" ht="21.6" customHeight="1" spans="1:3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9" customHeight="1" spans="1:32">
      <c r="A6" s="18"/>
      <c r="B6" s="32"/>
      <c r="C6" s="32"/>
      <c r="D6" s="6"/>
      <c r="E6" s="6" t="s">
        <v>136</v>
      </c>
      <c r="F6" s="33">
        <v>91.778</v>
      </c>
      <c r="G6" s="33">
        <v>5.13</v>
      </c>
      <c r="H6" s="33">
        <v>1.2</v>
      </c>
      <c r="I6" s="33">
        <v>1.5</v>
      </c>
      <c r="J6" s="33">
        <v>0</v>
      </c>
      <c r="K6" s="33">
        <v>1</v>
      </c>
      <c r="L6" s="33">
        <v>4</v>
      </c>
      <c r="M6" s="33">
        <v>4.51</v>
      </c>
      <c r="N6" s="33">
        <v>0</v>
      </c>
      <c r="O6" s="33">
        <v>0</v>
      </c>
      <c r="P6" s="33">
        <v>13.25</v>
      </c>
      <c r="Q6" s="33">
        <v>0</v>
      </c>
      <c r="R6" s="33">
        <v>6.29</v>
      </c>
      <c r="S6" s="33">
        <v>0</v>
      </c>
      <c r="T6" s="33">
        <v>0</v>
      </c>
      <c r="U6" s="33">
        <v>0.5</v>
      </c>
      <c r="V6" s="33">
        <v>0.9</v>
      </c>
      <c r="W6" s="33">
        <v>0</v>
      </c>
      <c r="X6" s="33">
        <v>0</v>
      </c>
      <c r="Y6" s="33">
        <v>0</v>
      </c>
      <c r="Z6" s="33">
        <v>0.2</v>
      </c>
      <c r="AA6" s="33">
        <v>0</v>
      </c>
      <c r="AB6" s="33">
        <v>17.16</v>
      </c>
      <c r="AC6" s="33">
        <v>3</v>
      </c>
      <c r="AD6" s="33">
        <v>15.538</v>
      </c>
      <c r="AE6" s="33">
        <v>0</v>
      </c>
      <c r="AF6" s="33">
        <v>17.6</v>
      </c>
    </row>
    <row r="7" ht="22.9" customHeight="1" spans="1:32">
      <c r="A7" s="15"/>
      <c r="B7" s="15"/>
      <c r="C7" s="15"/>
      <c r="D7" s="13" t="s">
        <v>154</v>
      </c>
      <c r="E7" s="13" t="s">
        <v>4</v>
      </c>
      <c r="F7" s="33">
        <v>91.778</v>
      </c>
      <c r="G7" s="33">
        <v>5.13</v>
      </c>
      <c r="H7" s="33">
        <v>1.2</v>
      </c>
      <c r="I7" s="33">
        <v>1.5</v>
      </c>
      <c r="J7" s="33">
        <v>0</v>
      </c>
      <c r="K7" s="33">
        <v>1</v>
      </c>
      <c r="L7" s="33">
        <v>4</v>
      </c>
      <c r="M7" s="33">
        <v>4.51</v>
      </c>
      <c r="N7" s="33">
        <v>0</v>
      </c>
      <c r="O7" s="33">
        <v>0</v>
      </c>
      <c r="P7" s="33">
        <v>13.25</v>
      </c>
      <c r="Q7" s="33">
        <v>0</v>
      </c>
      <c r="R7" s="33">
        <v>6.29</v>
      </c>
      <c r="S7" s="33">
        <v>0</v>
      </c>
      <c r="T7" s="33">
        <v>0</v>
      </c>
      <c r="U7" s="33">
        <v>0.5</v>
      </c>
      <c r="V7" s="33">
        <v>0.9</v>
      </c>
      <c r="W7" s="33">
        <v>0</v>
      </c>
      <c r="X7" s="33">
        <v>0</v>
      </c>
      <c r="Y7" s="33">
        <v>0</v>
      </c>
      <c r="Z7" s="33">
        <v>0.2</v>
      </c>
      <c r="AA7" s="33">
        <v>0</v>
      </c>
      <c r="AB7" s="33">
        <v>17.16</v>
      </c>
      <c r="AC7" s="33">
        <v>3</v>
      </c>
      <c r="AD7" s="33">
        <v>15.538</v>
      </c>
      <c r="AE7" s="33">
        <v>0</v>
      </c>
      <c r="AF7" s="33">
        <v>17.6</v>
      </c>
    </row>
    <row r="8" ht="22.9" customHeight="1" spans="1:32">
      <c r="A8" s="15"/>
      <c r="B8" s="15"/>
      <c r="C8" s="15"/>
      <c r="D8" s="20" t="s">
        <v>155</v>
      </c>
      <c r="E8" s="20" t="s">
        <v>156</v>
      </c>
      <c r="F8" s="33">
        <f>SUM(G8:AF8)</f>
        <v>91.778</v>
      </c>
      <c r="G8" s="33">
        <f>G9+G10</f>
        <v>5.13</v>
      </c>
      <c r="H8" s="33">
        <f t="shared" ref="H8:AF8" si="0">H9+H10</f>
        <v>1.2</v>
      </c>
      <c r="I8" s="33">
        <f t="shared" si="0"/>
        <v>1.5</v>
      </c>
      <c r="J8" s="33">
        <f t="shared" si="0"/>
        <v>0</v>
      </c>
      <c r="K8" s="33">
        <f t="shared" si="0"/>
        <v>1</v>
      </c>
      <c r="L8" s="33">
        <f t="shared" si="0"/>
        <v>4</v>
      </c>
      <c r="M8" s="33">
        <f t="shared" si="0"/>
        <v>4.51</v>
      </c>
      <c r="N8" s="33">
        <f t="shared" si="0"/>
        <v>0</v>
      </c>
      <c r="O8" s="33">
        <f t="shared" si="0"/>
        <v>0</v>
      </c>
      <c r="P8" s="33">
        <f t="shared" si="0"/>
        <v>13.25</v>
      </c>
      <c r="Q8" s="33">
        <f t="shared" si="0"/>
        <v>0</v>
      </c>
      <c r="R8" s="33">
        <f t="shared" si="0"/>
        <v>6.29</v>
      </c>
      <c r="S8" s="33">
        <f t="shared" si="0"/>
        <v>0</v>
      </c>
      <c r="T8" s="33">
        <f t="shared" si="0"/>
        <v>0</v>
      </c>
      <c r="U8" s="33">
        <f t="shared" si="0"/>
        <v>0.5</v>
      </c>
      <c r="V8" s="33">
        <f t="shared" si="0"/>
        <v>0.9</v>
      </c>
      <c r="W8" s="33">
        <f t="shared" si="0"/>
        <v>0</v>
      </c>
      <c r="X8" s="33">
        <f t="shared" si="0"/>
        <v>0</v>
      </c>
      <c r="Y8" s="33">
        <f t="shared" si="0"/>
        <v>0</v>
      </c>
      <c r="Z8" s="33">
        <f t="shared" si="0"/>
        <v>0.2</v>
      </c>
      <c r="AA8" s="33">
        <f t="shared" si="0"/>
        <v>0</v>
      </c>
      <c r="AB8" s="33">
        <f t="shared" si="0"/>
        <v>17.16</v>
      </c>
      <c r="AC8" s="33">
        <f t="shared" si="0"/>
        <v>3</v>
      </c>
      <c r="AD8" s="33">
        <f t="shared" si="0"/>
        <v>15.538</v>
      </c>
      <c r="AE8" s="33">
        <f t="shared" si="0"/>
        <v>0</v>
      </c>
      <c r="AF8" s="33">
        <f t="shared" si="0"/>
        <v>17.6</v>
      </c>
    </row>
    <row r="9" ht="22.9" customHeight="1" spans="1:32">
      <c r="A9" s="27" t="s">
        <v>170</v>
      </c>
      <c r="B9" s="27" t="s">
        <v>181</v>
      </c>
      <c r="C9" s="27" t="s">
        <v>184</v>
      </c>
      <c r="D9" s="19" t="s">
        <v>237</v>
      </c>
      <c r="E9" s="34" t="s">
        <v>240</v>
      </c>
      <c r="F9" s="35">
        <f>SUM(G9:AF9)</f>
        <v>35.928</v>
      </c>
      <c r="G9" s="36">
        <v>1.5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>
        <v>0.9</v>
      </c>
      <c r="W9" s="36"/>
      <c r="X9" s="36"/>
      <c r="Y9" s="36"/>
      <c r="Z9" s="36"/>
      <c r="AA9" s="36"/>
      <c r="AB9" s="36">
        <v>17.16</v>
      </c>
      <c r="AC9" s="36">
        <v>3</v>
      </c>
      <c r="AD9" s="36">
        <v>13.368</v>
      </c>
      <c r="AE9" s="36"/>
      <c r="AF9" s="36"/>
    </row>
    <row r="10" ht="22.9" customHeight="1" spans="1:32">
      <c r="A10" s="27" t="s">
        <v>170</v>
      </c>
      <c r="B10" s="27" t="s">
        <v>181</v>
      </c>
      <c r="C10" s="27">
        <v>99</v>
      </c>
      <c r="D10" s="27">
        <v>2081199</v>
      </c>
      <c r="E10" s="37" t="s">
        <v>243</v>
      </c>
      <c r="F10" s="38">
        <f>SUM(G10:AF10)</f>
        <v>55.85</v>
      </c>
      <c r="G10" s="39">
        <v>3.63</v>
      </c>
      <c r="H10" s="39">
        <v>1.2</v>
      </c>
      <c r="I10" s="39">
        <v>1.5</v>
      </c>
      <c r="J10" s="39"/>
      <c r="K10" s="39">
        <v>1</v>
      </c>
      <c r="L10" s="39">
        <v>4</v>
      </c>
      <c r="M10" s="39">
        <v>4.51</v>
      </c>
      <c r="N10" s="39"/>
      <c r="O10" s="39"/>
      <c r="P10" s="39">
        <v>13.25</v>
      </c>
      <c r="Q10" s="39"/>
      <c r="R10" s="39">
        <v>6.29</v>
      </c>
      <c r="S10" s="39"/>
      <c r="T10" s="39"/>
      <c r="U10" s="39">
        <v>0.5</v>
      </c>
      <c r="V10" s="39"/>
      <c r="W10" s="39"/>
      <c r="X10" s="39"/>
      <c r="Y10" s="39"/>
      <c r="Z10" s="39">
        <v>0.2</v>
      </c>
      <c r="AA10" s="39"/>
      <c r="AB10" s="39"/>
      <c r="AC10" s="39"/>
      <c r="AD10" s="39">
        <v>2.17</v>
      </c>
      <c r="AE10" s="39"/>
      <c r="AF10" s="39">
        <v>17.6</v>
      </c>
    </row>
    <row r="11" ht="16.35" customHeight="1" spans="1:32">
      <c r="A11" s="9" t="s">
        <v>300</v>
      </c>
      <c r="B11" s="9"/>
      <c r="C11" s="9"/>
      <c r="D11" s="9"/>
      <c r="E11" s="9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0" t="s">
        <v>420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421</v>
      </c>
      <c r="B4" s="5" t="s">
        <v>422</v>
      </c>
      <c r="C4" s="5" t="s">
        <v>423</v>
      </c>
      <c r="D4" s="5" t="s">
        <v>424</v>
      </c>
      <c r="E4" s="5" t="s">
        <v>425</v>
      </c>
      <c r="F4" s="5"/>
      <c r="G4" s="5"/>
      <c r="H4" s="5" t="s">
        <v>426</v>
      </c>
    </row>
    <row r="5" ht="25.9" customHeight="1" spans="1:8">
      <c r="A5" s="5"/>
      <c r="B5" s="5"/>
      <c r="C5" s="5"/>
      <c r="D5" s="5"/>
      <c r="E5" s="5" t="s">
        <v>138</v>
      </c>
      <c r="F5" s="5" t="s">
        <v>427</v>
      </c>
      <c r="G5" s="5" t="s">
        <v>428</v>
      </c>
      <c r="H5" s="5"/>
    </row>
    <row r="6" ht="22.9" customHeight="1" spans="1:8">
      <c r="A6" s="15"/>
      <c r="B6" s="15" t="s">
        <v>136</v>
      </c>
      <c r="C6" s="14">
        <v>3.9</v>
      </c>
      <c r="D6" s="14"/>
      <c r="E6" s="14">
        <v>3</v>
      </c>
      <c r="F6" s="14"/>
      <c r="G6" s="14">
        <v>3</v>
      </c>
      <c r="H6" s="14">
        <v>0.9</v>
      </c>
    </row>
    <row r="7" ht="22.9" customHeight="1" spans="1:8">
      <c r="A7" s="13" t="s">
        <v>154</v>
      </c>
      <c r="B7" s="13" t="s">
        <v>4</v>
      </c>
      <c r="C7" s="14">
        <v>3.9</v>
      </c>
      <c r="D7" s="14"/>
      <c r="E7" s="14">
        <v>3</v>
      </c>
      <c r="F7" s="14"/>
      <c r="G7" s="14">
        <v>3</v>
      </c>
      <c r="H7" s="14">
        <v>0.9</v>
      </c>
    </row>
    <row r="8" ht="22.9" customHeight="1" spans="1:8">
      <c r="A8" s="19" t="s">
        <v>155</v>
      </c>
      <c r="B8" s="19" t="s">
        <v>156</v>
      </c>
      <c r="C8" s="21">
        <v>3.9</v>
      </c>
      <c r="D8" s="21"/>
      <c r="E8" s="7">
        <v>3</v>
      </c>
      <c r="F8" s="21"/>
      <c r="G8" s="21">
        <v>3</v>
      </c>
      <c r="H8" s="21">
        <v>0.9</v>
      </c>
    </row>
    <row r="9" ht="16.35" customHeight="1" spans="1:8">
      <c r="A9" s="9" t="s">
        <v>300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7" sqref="E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0" t="s">
        <v>429</v>
      </c>
      <c r="H1" s="10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430</v>
      </c>
      <c r="E4" s="5"/>
      <c r="F4" s="5"/>
      <c r="G4" s="5"/>
      <c r="H4" s="5" t="s">
        <v>162</v>
      </c>
    </row>
    <row r="5" ht="19.9" customHeight="1" spans="1:8">
      <c r="A5" s="5"/>
      <c r="B5" s="5"/>
      <c r="C5" s="5"/>
      <c r="D5" s="5" t="s">
        <v>138</v>
      </c>
      <c r="E5" s="5" t="s">
        <v>272</v>
      </c>
      <c r="F5" s="5"/>
      <c r="G5" s="5" t="s">
        <v>273</v>
      </c>
      <c r="H5" s="5"/>
    </row>
    <row r="6" ht="27.6" customHeight="1" spans="1:8">
      <c r="A6" s="5"/>
      <c r="B6" s="5"/>
      <c r="C6" s="5"/>
      <c r="D6" s="5"/>
      <c r="E6" s="5" t="s">
        <v>251</v>
      </c>
      <c r="F6" s="5" t="s">
        <v>231</v>
      </c>
      <c r="G6" s="5"/>
      <c r="H6" s="5"/>
    </row>
    <row r="7" ht="22.9" customHeight="1" spans="1:8">
      <c r="A7" s="15"/>
      <c r="B7" s="18" t="s">
        <v>136</v>
      </c>
      <c r="C7" s="14">
        <v>200</v>
      </c>
      <c r="D7" s="14"/>
      <c r="E7" s="14"/>
      <c r="F7" s="14"/>
      <c r="G7" s="14"/>
      <c r="H7" s="14">
        <v>200</v>
      </c>
    </row>
    <row r="8" ht="22.9" customHeight="1" spans="1:8">
      <c r="A8" s="30">
        <v>2296006</v>
      </c>
      <c r="B8" s="31" t="s">
        <v>218</v>
      </c>
      <c r="C8" s="14">
        <v>200</v>
      </c>
      <c r="D8" s="14"/>
      <c r="E8" s="14"/>
      <c r="F8" s="14"/>
      <c r="G8" s="14"/>
      <c r="H8" s="14">
        <v>200</v>
      </c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300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8" sqref="M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0" t="s">
        <v>431</v>
      </c>
      <c r="T1" s="10"/>
    </row>
    <row r="2" ht="47.45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7.95" customHeight="1" spans="1:20">
      <c r="A4" s="5" t="s">
        <v>158</v>
      </c>
      <c r="B4" s="5"/>
      <c r="C4" s="5"/>
      <c r="D4" s="5" t="s">
        <v>220</v>
      </c>
      <c r="E4" s="5" t="s">
        <v>221</v>
      </c>
      <c r="F4" s="5" t="s">
        <v>222</v>
      </c>
      <c r="G4" s="5" t="s">
        <v>223</v>
      </c>
      <c r="H4" s="5" t="s">
        <v>224</v>
      </c>
      <c r="I4" s="5" t="s">
        <v>225</v>
      </c>
      <c r="J4" s="5" t="s">
        <v>226</v>
      </c>
      <c r="K4" s="5" t="s">
        <v>227</v>
      </c>
      <c r="L4" s="5" t="s">
        <v>228</v>
      </c>
      <c r="M4" s="5" t="s">
        <v>229</v>
      </c>
      <c r="N4" s="5" t="s">
        <v>230</v>
      </c>
      <c r="O4" s="5" t="s">
        <v>231</v>
      </c>
      <c r="P4" s="5" t="s">
        <v>232</v>
      </c>
      <c r="Q4" s="5" t="s">
        <v>233</v>
      </c>
      <c r="R4" s="5" t="s">
        <v>234</v>
      </c>
      <c r="S4" s="5" t="s">
        <v>235</v>
      </c>
      <c r="T4" s="5" t="s">
        <v>236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5"/>
      <c r="B6" s="15"/>
      <c r="C6" s="15"/>
      <c r="D6" s="15"/>
      <c r="E6" s="15" t="s">
        <v>136</v>
      </c>
      <c r="F6" s="14">
        <v>200</v>
      </c>
      <c r="G6" s="14"/>
      <c r="H6" s="14"/>
      <c r="I6" s="14"/>
      <c r="J6" s="14"/>
      <c r="K6" s="14"/>
      <c r="L6" s="14"/>
      <c r="M6" s="14"/>
      <c r="N6" s="14"/>
      <c r="O6" s="14">
        <v>200</v>
      </c>
      <c r="P6" s="14"/>
      <c r="Q6" s="14"/>
      <c r="R6" s="14"/>
      <c r="S6" s="14"/>
      <c r="T6" s="14"/>
    </row>
    <row r="7" ht="22.9" customHeight="1" spans="1:20">
      <c r="A7" s="22">
        <v>229</v>
      </c>
      <c r="B7" s="22">
        <v>60</v>
      </c>
      <c r="C7" s="23" t="s">
        <v>178</v>
      </c>
      <c r="D7" s="24" t="s">
        <v>237</v>
      </c>
      <c r="E7" s="25" t="s">
        <v>432</v>
      </c>
      <c r="F7" s="14">
        <v>200</v>
      </c>
      <c r="G7" s="14"/>
      <c r="H7" s="14"/>
      <c r="I7" s="14"/>
      <c r="J7" s="14"/>
      <c r="K7" s="14"/>
      <c r="L7" s="14"/>
      <c r="M7" s="14"/>
      <c r="N7" s="14"/>
      <c r="O7" s="14">
        <v>200</v>
      </c>
      <c r="P7" s="14"/>
      <c r="Q7" s="14"/>
      <c r="R7" s="14"/>
      <c r="S7" s="14"/>
      <c r="T7" s="14"/>
    </row>
    <row r="8" ht="22.9" customHeight="1" spans="1:20">
      <c r="A8" s="26"/>
      <c r="B8" s="26"/>
      <c r="C8" s="26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7"/>
      <c r="B9" s="27"/>
      <c r="C9" s="27"/>
      <c r="D9" s="19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16.35" customHeight="1" spans="1:20">
      <c r="A10" s="9" t="s">
        <v>300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1" t="s">
        <v>5</v>
      </c>
      <c r="C1" s="11"/>
    </row>
    <row r="2" ht="24.95" customHeight="1" spans="1:3">
      <c r="B2" s="11"/>
      <c r="C2" s="11"/>
    </row>
    <row r="3" ht="31.15" customHeight="1" spans="1:3">
      <c r="B3" s="90" t="s">
        <v>6</v>
      </c>
      <c r="C3" s="90"/>
    </row>
    <row r="4" ht="32.65" customHeight="1" spans="1:3">
      <c r="B4" s="91">
        <v>1</v>
      </c>
      <c r="C4" s="92" t="s">
        <v>7</v>
      </c>
    </row>
    <row r="5" ht="32.65" customHeight="1" spans="1:3">
      <c r="B5" s="91">
        <v>2</v>
      </c>
      <c r="C5" s="93" t="s">
        <v>8</v>
      </c>
    </row>
    <row r="6" ht="32.65" customHeight="1" spans="1:3">
      <c r="B6" s="91">
        <v>3</v>
      </c>
      <c r="C6" s="92" t="s">
        <v>9</v>
      </c>
    </row>
    <row r="7" ht="32.65" customHeight="1" spans="1:3">
      <c r="B7" s="91">
        <v>4</v>
      </c>
      <c r="C7" s="92" t="s">
        <v>10</v>
      </c>
    </row>
    <row r="8" ht="32.65" customHeight="1" spans="1:3">
      <c r="B8" s="91">
        <v>5</v>
      </c>
      <c r="C8" s="92" t="s">
        <v>11</v>
      </c>
    </row>
    <row r="9" ht="32.65" customHeight="1" spans="1:3">
      <c r="B9" s="91">
        <v>6</v>
      </c>
      <c r="C9" s="92" t="s">
        <v>12</v>
      </c>
    </row>
    <row r="10" ht="32.65" customHeight="1" spans="1:3">
      <c r="B10" s="91">
        <v>7</v>
      </c>
      <c r="C10" s="92" t="s">
        <v>13</v>
      </c>
    </row>
    <row r="11" ht="32.65" customHeight="1" spans="1:3">
      <c r="B11" s="91">
        <v>8</v>
      </c>
      <c r="C11" s="92" t="s">
        <v>14</v>
      </c>
    </row>
    <row r="12" ht="32.65" customHeight="1" spans="1:3">
      <c r="B12" s="91">
        <v>9</v>
      </c>
      <c r="C12" s="92" t="s">
        <v>15</v>
      </c>
    </row>
    <row r="13" ht="32.65" customHeight="1" spans="1:3">
      <c r="B13" s="91">
        <v>10</v>
      </c>
      <c r="C13" s="92" t="s">
        <v>16</v>
      </c>
    </row>
    <row r="14" ht="32.65" customHeight="1" spans="1:3">
      <c r="B14" s="91">
        <v>11</v>
      </c>
      <c r="C14" s="92" t="s">
        <v>17</v>
      </c>
    </row>
    <row r="15" ht="32.65" customHeight="1" spans="1:3">
      <c r="B15" s="91">
        <v>12</v>
      </c>
      <c r="C15" s="92" t="s">
        <v>18</v>
      </c>
    </row>
    <row r="16" ht="32.65" customHeight="1" spans="1:3">
      <c r="B16" s="91">
        <v>13</v>
      </c>
      <c r="C16" s="92" t="s">
        <v>19</v>
      </c>
    </row>
    <row r="17" ht="32.65" customHeight="1" spans="2:3">
      <c r="B17" s="91">
        <v>14</v>
      </c>
      <c r="C17" s="92" t="s">
        <v>20</v>
      </c>
    </row>
    <row r="18" ht="32.65" customHeight="1" spans="2:3">
      <c r="B18" s="91">
        <v>15</v>
      </c>
      <c r="C18" s="92" t="s">
        <v>21</v>
      </c>
    </row>
    <row r="19" ht="32.65" customHeight="1" spans="2:3">
      <c r="B19" s="91">
        <v>16</v>
      </c>
      <c r="C19" s="92" t="s">
        <v>22</v>
      </c>
    </row>
    <row r="20" ht="32.65" customHeight="1" spans="2:3">
      <c r="B20" s="91">
        <v>17</v>
      </c>
      <c r="C20" s="92" t="s">
        <v>23</v>
      </c>
    </row>
    <row r="21" ht="32.65" customHeight="1" spans="2:3">
      <c r="B21" s="91">
        <v>18</v>
      </c>
      <c r="C21" s="92" t="s">
        <v>24</v>
      </c>
    </row>
    <row r="22" ht="32.65" customHeight="1" spans="2:3">
      <c r="B22" s="91">
        <v>19</v>
      </c>
      <c r="C22" s="92" t="s">
        <v>25</v>
      </c>
    </row>
    <row r="23" ht="32.65" customHeight="1" spans="2:3">
      <c r="B23" s="91">
        <v>20</v>
      </c>
      <c r="C23" s="92" t="s">
        <v>26</v>
      </c>
    </row>
    <row r="24" ht="32.65" customHeight="1" spans="2:3">
      <c r="B24" s="91">
        <v>21</v>
      </c>
      <c r="C24" s="92" t="s">
        <v>27</v>
      </c>
    </row>
    <row r="25" ht="32.65" customHeight="1" spans="2:3">
      <c r="B25" s="91">
        <v>22</v>
      </c>
      <c r="C25" s="92" t="s">
        <v>28</v>
      </c>
    </row>
    <row r="26" ht="32.65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1" sqref="L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0" t="s">
        <v>433</v>
      </c>
      <c r="T1" s="10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25" customHeight="1" spans="1:20">
      <c r="A4" s="5" t="s">
        <v>158</v>
      </c>
      <c r="B4" s="5"/>
      <c r="C4" s="5"/>
      <c r="D4" s="5" t="s">
        <v>220</v>
      </c>
      <c r="E4" s="5" t="s">
        <v>221</v>
      </c>
      <c r="F4" s="5" t="s">
        <v>250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.1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251</v>
      </c>
      <c r="I5" s="5" t="s">
        <v>252</v>
      </c>
      <c r="J5" s="5" t="s">
        <v>231</v>
      </c>
      <c r="K5" s="5" t="s">
        <v>136</v>
      </c>
      <c r="L5" s="5" t="s">
        <v>254</v>
      </c>
      <c r="M5" s="5" t="s">
        <v>255</v>
      </c>
      <c r="N5" s="5" t="s">
        <v>233</v>
      </c>
      <c r="O5" s="5" t="s">
        <v>256</v>
      </c>
      <c r="P5" s="5" t="s">
        <v>257</v>
      </c>
      <c r="Q5" s="5" t="s">
        <v>258</v>
      </c>
      <c r="R5" s="5" t="s">
        <v>229</v>
      </c>
      <c r="S5" s="5" t="s">
        <v>232</v>
      </c>
      <c r="T5" s="5" t="s">
        <v>236</v>
      </c>
    </row>
    <row r="6" ht="22.9" customHeight="1" spans="1:20">
      <c r="A6" s="15"/>
      <c r="B6" s="15"/>
      <c r="C6" s="15"/>
      <c r="D6" s="15"/>
      <c r="E6" s="15" t="s">
        <v>136</v>
      </c>
      <c r="F6" s="14">
        <v>200</v>
      </c>
      <c r="G6" s="14">
        <v>200</v>
      </c>
      <c r="H6" s="14"/>
      <c r="I6" s="14"/>
      <c r="J6" s="14"/>
      <c r="K6" s="14">
        <v>200</v>
      </c>
      <c r="L6" s="14"/>
      <c r="M6" s="14">
        <v>200</v>
      </c>
      <c r="N6" s="14"/>
      <c r="O6" s="14"/>
      <c r="P6" s="14"/>
      <c r="Q6" s="14"/>
      <c r="R6" s="14"/>
      <c r="S6" s="14"/>
      <c r="T6" s="14"/>
    </row>
    <row r="7" ht="22.9" customHeight="1" spans="1:20">
      <c r="A7" s="22">
        <v>229</v>
      </c>
      <c r="B7" s="22">
        <v>60</v>
      </c>
      <c r="C7" s="23" t="s">
        <v>178</v>
      </c>
      <c r="D7" s="24" t="s">
        <v>237</v>
      </c>
      <c r="E7" s="25" t="s">
        <v>432</v>
      </c>
      <c r="F7" s="14">
        <v>200</v>
      </c>
      <c r="G7" s="14"/>
      <c r="H7" s="14"/>
      <c r="I7" s="14"/>
      <c r="J7" s="14"/>
      <c r="K7" s="14">
        <v>200</v>
      </c>
      <c r="L7" s="14"/>
      <c r="M7" s="14">
        <v>200</v>
      </c>
      <c r="N7" s="14"/>
      <c r="O7" s="14"/>
      <c r="P7" s="14"/>
      <c r="Q7" s="14"/>
      <c r="R7" s="14"/>
      <c r="S7" s="14"/>
      <c r="T7" s="14"/>
    </row>
    <row r="8" ht="22.9" customHeight="1" spans="1:20">
      <c r="A8" s="26"/>
      <c r="B8" s="26"/>
      <c r="C8" s="26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7"/>
      <c r="B9" s="27"/>
      <c r="C9" s="27"/>
      <c r="D9" s="19"/>
      <c r="E9" s="28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300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0" t="s">
        <v>434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9" customHeight="1" spans="1:8">
      <c r="A4" s="5" t="s">
        <v>159</v>
      </c>
      <c r="B4" s="5" t="s">
        <v>160</v>
      </c>
      <c r="C4" s="5" t="s">
        <v>136</v>
      </c>
      <c r="D4" s="5" t="s">
        <v>435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272</v>
      </c>
      <c r="F5" s="5"/>
      <c r="G5" s="5" t="s">
        <v>273</v>
      </c>
      <c r="H5" s="5"/>
    </row>
    <row r="6" ht="23.25" customHeight="1" spans="1:8">
      <c r="A6" s="5"/>
      <c r="B6" s="5"/>
      <c r="C6" s="5"/>
      <c r="D6" s="5"/>
      <c r="E6" s="5" t="s">
        <v>251</v>
      </c>
      <c r="F6" s="5" t="s">
        <v>231</v>
      </c>
      <c r="G6" s="5"/>
      <c r="H6" s="5"/>
    </row>
    <row r="7" ht="22.9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300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0" t="s">
        <v>436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65" customHeight="1" spans="1:8">
      <c r="A4" s="5" t="s">
        <v>159</v>
      </c>
      <c r="B4" s="5" t="s">
        <v>160</v>
      </c>
      <c r="C4" s="5" t="s">
        <v>136</v>
      </c>
      <c r="D4" s="5" t="s">
        <v>437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272</v>
      </c>
      <c r="F5" s="5"/>
      <c r="G5" s="5" t="s">
        <v>273</v>
      </c>
      <c r="H5" s="5"/>
    </row>
    <row r="6" ht="24.2" customHeight="1" spans="1:8">
      <c r="A6" s="5"/>
      <c r="B6" s="5"/>
      <c r="C6" s="5"/>
      <c r="D6" s="5"/>
      <c r="E6" s="5" t="s">
        <v>251</v>
      </c>
      <c r="F6" s="5" t="s">
        <v>231</v>
      </c>
      <c r="G6" s="5"/>
      <c r="H6" s="5"/>
    </row>
    <row r="7" ht="22.9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300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1" sqref="$A11:$XFD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0" t="s">
        <v>438</v>
      </c>
      <c r="N1" s="10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1" customHeight="1" spans="1:14">
      <c r="A4" s="5" t="s">
        <v>220</v>
      </c>
      <c r="B4" s="5" t="s">
        <v>439</v>
      </c>
      <c r="C4" s="5" t="s">
        <v>440</v>
      </c>
      <c r="D4" s="5"/>
      <c r="E4" s="5"/>
      <c r="F4" s="5"/>
      <c r="G4" s="5"/>
      <c r="H4" s="5"/>
      <c r="I4" s="5"/>
      <c r="J4" s="5"/>
      <c r="K4" s="5"/>
      <c r="L4" s="5"/>
      <c r="M4" s="5" t="s">
        <v>441</v>
      </c>
      <c r="N4" s="5"/>
    </row>
    <row r="5" ht="31.9" customHeight="1" spans="1:14">
      <c r="A5" s="5"/>
      <c r="B5" s="5"/>
      <c r="C5" s="5" t="s">
        <v>442</v>
      </c>
      <c r="D5" s="5" t="s">
        <v>139</v>
      </c>
      <c r="E5" s="5"/>
      <c r="F5" s="5"/>
      <c r="G5" s="5"/>
      <c r="H5" s="5"/>
      <c r="I5" s="5"/>
      <c r="J5" s="5" t="s">
        <v>443</v>
      </c>
      <c r="K5" s="5" t="s">
        <v>141</v>
      </c>
      <c r="L5" s="5" t="s">
        <v>142</v>
      </c>
      <c r="M5" s="5" t="s">
        <v>444</v>
      </c>
      <c r="N5" s="5" t="s">
        <v>445</v>
      </c>
    </row>
    <row r="6" ht="44.85" customHeight="1" spans="1:14">
      <c r="A6" s="5"/>
      <c r="B6" s="5"/>
      <c r="C6" s="5"/>
      <c r="D6" s="5" t="s">
        <v>446</v>
      </c>
      <c r="E6" s="5" t="s">
        <v>447</v>
      </c>
      <c r="F6" s="5" t="s">
        <v>448</v>
      </c>
      <c r="G6" s="5" t="s">
        <v>449</v>
      </c>
      <c r="H6" s="5" t="s">
        <v>450</v>
      </c>
      <c r="I6" s="5" t="s">
        <v>451</v>
      </c>
      <c r="J6" s="5"/>
      <c r="K6" s="5"/>
      <c r="L6" s="5"/>
      <c r="M6" s="5"/>
      <c r="N6" s="5"/>
    </row>
    <row r="7" ht="22.9" customHeight="1" spans="1:14">
      <c r="A7" s="15"/>
      <c r="B7" s="18" t="s">
        <v>136</v>
      </c>
      <c r="C7" s="14">
        <v>185</v>
      </c>
      <c r="D7" s="14">
        <v>185</v>
      </c>
      <c r="E7" s="14">
        <v>185</v>
      </c>
      <c r="F7" s="14"/>
      <c r="G7" s="14"/>
      <c r="H7" s="14"/>
      <c r="I7" s="14"/>
      <c r="J7" s="14"/>
      <c r="K7" s="14"/>
      <c r="L7" s="14"/>
      <c r="M7" s="14">
        <v>185</v>
      </c>
      <c r="N7" s="15"/>
    </row>
    <row r="8" ht="22.9" customHeight="1" spans="1:14">
      <c r="A8" s="13" t="s">
        <v>154</v>
      </c>
      <c r="B8" s="13" t="s">
        <v>4</v>
      </c>
      <c r="C8" s="14">
        <v>185</v>
      </c>
      <c r="D8" s="14">
        <v>185</v>
      </c>
      <c r="E8" s="14">
        <v>185</v>
      </c>
      <c r="F8" s="14"/>
      <c r="G8" s="14"/>
      <c r="H8" s="14"/>
      <c r="I8" s="14"/>
      <c r="J8" s="14"/>
      <c r="K8" s="14"/>
      <c r="L8" s="14"/>
      <c r="M8" s="14">
        <v>185</v>
      </c>
      <c r="N8" s="15"/>
    </row>
    <row r="9" ht="22.9" customHeight="1" spans="1:14">
      <c r="A9" s="19" t="s">
        <v>452</v>
      </c>
      <c r="B9" s="19" t="s">
        <v>453</v>
      </c>
      <c r="C9" s="7">
        <v>150</v>
      </c>
      <c r="D9" s="7">
        <v>150</v>
      </c>
      <c r="E9" s="7">
        <v>150</v>
      </c>
      <c r="F9" s="7"/>
      <c r="G9" s="7"/>
      <c r="H9" s="7"/>
      <c r="I9" s="7"/>
      <c r="J9" s="7"/>
      <c r="K9" s="7"/>
      <c r="L9" s="7"/>
      <c r="M9" s="7">
        <v>150</v>
      </c>
      <c r="N9" s="6"/>
    </row>
    <row r="10" ht="22.9" customHeight="1" spans="1:14">
      <c r="A10" s="19" t="s">
        <v>452</v>
      </c>
      <c r="B10" s="19" t="s">
        <v>454</v>
      </c>
      <c r="C10" s="7">
        <v>35</v>
      </c>
      <c r="D10" s="7">
        <v>35</v>
      </c>
      <c r="E10" s="7">
        <v>35</v>
      </c>
      <c r="F10" s="7"/>
      <c r="G10" s="7"/>
      <c r="H10" s="7"/>
      <c r="I10" s="7"/>
      <c r="J10" s="7"/>
      <c r="K10" s="7"/>
      <c r="L10" s="7"/>
      <c r="M10" s="7">
        <v>35</v>
      </c>
      <c r="N10" s="6"/>
    </row>
    <row r="11" ht="16.35" customHeight="1" spans="1:14">
      <c r="A11" s="9" t="s">
        <v>300</v>
      </c>
      <c r="B11" s="9"/>
      <c r="C11" s="9"/>
      <c r="D11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455</v>
      </c>
    </row>
    <row r="2" ht="37.9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220</v>
      </c>
      <c r="B4" s="5" t="s">
        <v>456</v>
      </c>
      <c r="C4" s="5" t="s">
        <v>457</v>
      </c>
      <c r="D4" s="5" t="s">
        <v>458</v>
      </c>
      <c r="E4" s="5" t="s">
        <v>459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460</v>
      </c>
      <c r="F5" s="5" t="s">
        <v>461</v>
      </c>
      <c r="G5" s="5" t="s">
        <v>462</v>
      </c>
      <c r="H5" s="5" t="s">
        <v>463</v>
      </c>
      <c r="I5" s="5" t="s">
        <v>464</v>
      </c>
      <c r="J5" s="5" t="s">
        <v>465</v>
      </c>
      <c r="K5" s="5" t="s">
        <v>466</v>
      </c>
      <c r="L5" s="5" t="s">
        <v>467</v>
      </c>
      <c r="M5" s="5" t="s">
        <v>468</v>
      </c>
    </row>
    <row r="6" ht="18.2" customHeight="1" spans="1:13">
      <c r="A6" s="13" t="s">
        <v>2</v>
      </c>
      <c r="B6" s="13" t="s">
        <v>4</v>
      </c>
      <c r="C6" s="14">
        <v>185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9.25" customHeight="1" spans="1:13">
      <c r="A7" s="6" t="s">
        <v>155</v>
      </c>
      <c r="B7" s="6" t="s">
        <v>469</v>
      </c>
      <c r="C7" s="7">
        <v>150</v>
      </c>
      <c r="D7" s="6" t="s">
        <v>470</v>
      </c>
      <c r="E7" s="16" t="s">
        <v>471</v>
      </c>
      <c r="F7" s="16" t="s">
        <v>472</v>
      </c>
      <c r="G7" s="6" t="s">
        <v>473</v>
      </c>
      <c r="H7" s="6" t="s">
        <v>474</v>
      </c>
      <c r="I7" s="6" t="s">
        <v>475</v>
      </c>
      <c r="J7" s="6" t="s">
        <v>476</v>
      </c>
      <c r="K7" s="6" t="s">
        <v>477</v>
      </c>
      <c r="L7" s="6" t="s">
        <v>478</v>
      </c>
      <c r="M7" s="6"/>
    </row>
    <row r="8" ht="24.4" customHeight="1" spans="1:13">
      <c r="A8" s="6"/>
      <c r="B8" s="6"/>
      <c r="C8" s="7"/>
      <c r="D8" s="6"/>
      <c r="E8" s="16"/>
      <c r="F8" s="16" t="s">
        <v>479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480</v>
      </c>
      <c r="G9" s="6"/>
      <c r="H9" s="6"/>
      <c r="I9" s="6"/>
      <c r="J9" s="6"/>
      <c r="K9" s="6"/>
      <c r="L9" s="6"/>
      <c r="M9" s="6"/>
    </row>
    <row r="10" ht="29.25" customHeight="1" spans="1:13">
      <c r="A10" s="6"/>
      <c r="B10" s="6"/>
      <c r="C10" s="7"/>
      <c r="D10" s="6"/>
      <c r="E10" s="16" t="s">
        <v>481</v>
      </c>
      <c r="F10" s="16" t="s">
        <v>482</v>
      </c>
      <c r="G10" s="6" t="s">
        <v>483</v>
      </c>
      <c r="H10" s="6" t="s">
        <v>484</v>
      </c>
      <c r="I10" s="6" t="s">
        <v>485</v>
      </c>
      <c r="J10" s="6" t="s">
        <v>486</v>
      </c>
      <c r="K10" s="6" t="s">
        <v>487</v>
      </c>
      <c r="L10" s="6" t="s">
        <v>488</v>
      </c>
      <c r="M10" s="6"/>
    </row>
    <row r="11" ht="50.1" customHeight="1" spans="1:13">
      <c r="A11" s="6"/>
      <c r="B11" s="6"/>
      <c r="C11" s="7"/>
      <c r="D11" s="6"/>
      <c r="E11" s="16"/>
      <c r="F11" s="16" t="s">
        <v>489</v>
      </c>
      <c r="G11" s="6" t="s">
        <v>490</v>
      </c>
      <c r="H11" s="6" t="s">
        <v>491</v>
      </c>
      <c r="I11" s="6" t="s">
        <v>492</v>
      </c>
      <c r="J11" s="6" t="s">
        <v>493</v>
      </c>
      <c r="K11" s="6" t="s">
        <v>494</v>
      </c>
      <c r="L11" s="6" t="s">
        <v>488</v>
      </c>
      <c r="M11" s="6"/>
    </row>
    <row r="12" ht="39.6" customHeight="1" spans="1:13">
      <c r="A12" s="6"/>
      <c r="B12" s="6"/>
      <c r="C12" s="7"/>
      <c r="D12" s="6"/>
      <c r="E12" s="16"/>
      <c r="F12" s="16" t="s">
        <v>495</v>
      </c>
      <c r="G12" s="6" t="s">
        <v>496</v>
      </c>
      <c r="H12" s="6" t="s">
        <v>497</v>
      </c>
      <c r="I12" s="6" t="s">
        <v>498</v>
      </c>
      <c r="J12" s="6" t="s">
        <v>499</v>
      </c>
      <c r="K12" s="6" t="s">
        <v>500</v>
      </c>
      <c r="L12" s="6" t="s">
        <v>478</v>
      </c>
      <c r="M12" s="6"/>
    </row>
    <row r="13" ht="24.4" customHeight="1" spans="1:13">
      <c r="A13" s="6"/>
      <c r="B13" s="6"/>
      <c r="C13" s="7"/>
      <c r="D13" s="6"/>
      <c r="E13" s="16" t="s">
        <v>501</v>
      </c>
      <c r="F13" s="16" t="s">
        <v>502</v>
      </c>
      <c r="G13" s="6"/>
      <c r="H13" s="6"/>
      <c r="I13" s="6"/>
      <c r="J13" s="6"/>
      <c r="K13" s="6"/>
      <c r="L13" s="6"/>
      <c r="M13" s="6"/>
    </row>
    <row r="14" ht="59.45" customHeight="1" spans="1:13">
      <c r="A14" s="6"/>
      <c r="B14" s="6"/>
      <c r="C14" s="7"/>
      <c r="D14" s="6"/>
      <c r="E14" s="16"/>
      <c r="F14" s="16" t="s">
        <v>503</v>
      </c>
      <c r="G14" s="6" t="s">
        <v>504</v>
      </c>
      <c r="H14" s="6" t="s">
        <v>505</v>
      </c>
      <c r="I14" s="6" t="s">
        <v>506</v>
      </c>
      <c r="J14" s="6" t="s">
        <v>507</v>
      </c>
      <c r="K14" s="6" t="s">
        <v>508</v>
      </c>
      <c r="L14" s="6" t="s">
        <v>509</v>
      </c>
      <c r="M14" s="6"/>
    </row>
    <row r="15" ht="24.4" customHeight="1" spans="1:13">
      <c r="A15" s="6"/>
      <c r="B15" s="6"/>
      <c r="C15" s="7"/>
      <c r="D15" s="6"/>
      <c r="E15" s="16"/>
      <c r="F15" s="16" t="s">
        <v>510</v>
      </c>
      <c r="G15" s="6" t="s">
        <v>508</v>
      </c>
      <c r="H15" s="6" t="s">
        <v>508</v>
      </c>
      <c r="I15" s="6" t="s">
        <v>508</v>
      </c>
      <c r="J15" s="6" t="s">
        <v>508</v>
      </c>
      <c r="K15" s="6" t="s">
        <v>508</v>
      </c>
      <c r="L15" s="6" t="s">
        <v>509</v>
      </c>
      <c r="M15" s="6"/>
    </row>
    <row r="16" ht="50.1" customHeight="1" spans="1:13">
      <c r="A16" s="6"/>
      <c r="B16" s="6"/>
      <c r="C16" s="7"/>
      <c r="D16" s="6"/>
      <c r="E16" s="16"/>
      <c r="F16" s="16" t="s">
        <v>511</v>
      </c>
      <c r="G16" s="6" t="s">
        <v>512</v>
      </c>
      <c r="H16" s="6" t="s">
        <v>497</v>
      </c>
      <c r="I16" s="6" t="s">
        <v>513</v>
      </c>
      <c r="J16" s="6" t="s">
        <v>514</v>
      </c>
      <c r="K16" s="6" t="s">
        <v>500</v>
      </c>
      <c r="L16" s="6" t="s">
        <v>509</v>
      </c>
      <c r="M16" s="6"/>
    </row>
    <row r="17" ht="39.6" customHeight="1" spans="1:13">
      <c r="A17" s="6"/>
      <c r="B17" s="6"/>
      <c r="C17" s="7"/>
      <c r="D17" s="6"/>
      <c r="E17" s="16" t="s">
        <v>515</v>
      </c>
      <c r="F17" s="16" t="s">
        <v>516</v>
      </c>
      <c r="G17" s="6" t="s">
        <v>517</v>
      </c>
      <c r="H17" s="6" t="s">
        <v>518</v>
      </c>
      <c r="I17" s="6" t="s">
        <v>519</v>
      </c>
      <c r="J17" s="6" t="s">
        <v>520</v>
      </c>
      <c r="K17" s="6" t="s">
        <v>494</v>
      </c>
      <c r="L17" s="6" t="s">
        <v>488</v>
      </c>
      <c r="M17" s="6"/>
    </row>
    <row r="18" ht="39.6" customHeight="1" spans="1:13">
      <c r="A18" s="6" t="s">
        <v>155</v>
      </c>
      <c r="B18" s="6" t="s">
        <v>521</v>
      </c>
      <c r="C18" s="7">
        <v>35</v>
      </c>
      <c r="D18" s="6" t="s">
        <v>522</v>
      </c>
      <c r="E18" s="16" t="s">
        <v>471</v>
      </c>
      <c r="F18" s="16" t="s">
        <v>472</v>
      </c>
      <c r="G18" s="6" t="s">
        <v>523</v>
      </c>
      <c r="H18" s="6" t="s">
        <v>524</v>
      </c>
      <c r="I18" s="6" t="s">
        <v>525</v>
      </c>
      <c r="J18" s="6" t="s">
        <v>526</v>
      </c>
      <c r="K18" s="6" t="s">
        <v>477</v>
      </c>
      <c r="L18" s="6" t="s">
        <v>478</v>
      </c>
      <c r="M18" s="6"/>
    </row>
    <row r="19" ht="24.4" customHeight="1" spans="1:13">
      <c r="A19" s="6"/>
      <c r="B19" s="6"/>
      <c r="C19" s="7"/>
      <c r="D19" s="6"/>
      <c r="E19" s="16"/>
      <c r="F19" s="16" t="s">
        <v>479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480</v>
      </c>
      <c r="G20" s="6"/>
      <c r="H20" s="6"/>
      <c r="I20" s="6"/>
      <c r="J20" s="6"/>
      <c r="K20" s="6"/>
      <c r="L20" s="6"/>
      <c r="M20" s="6"/>
    </row>
    <row r="21" ht="50.1" customHeight="1" spans="1:13">
      <c r="A21" s="6"/>
      <c r="B21" s="6"/>
      <c r="C21" s="7"/>
      <c r="D21" s="6"/>
      <c r="E21" s="16" t="s">
        <v>481</v>
      </c>
      <c r="F21" s="16" t="s">
        <v>482</v>
      </c>
      <c r="G21" s="6" t="s">
        <v>527</v>
      </c>
      <c r="H21" s="6" t="s">
        <v>528</v>
      </c>
      <c r="I21" s="6" t="s">
        <v>529</v>
      </c>
      <c r="J21" s="6" t="s">
        <v>530</v>
      </c>
      <c r="K21" s="6" t="s">
        <v>487</v>
      </c>
      <c r="L21" s="6" t="s">
        <v>488</v>
      </c>
      <c r="M21" s="6"/>
    </row>
    <row r="22" ht="59.45" customHeight="1" spans="1:13">
      <c r="A22" s="6"/>
      <c r="B22" s="6"/>
      <c r="C22" s="7"/>
      <c r="D22" s="6"/>
      <c r="E22" s="16"/>
      <c r="F22" s="16" t="s">
        <v>489</v>
      </c>
      <c r="G22" s="6" t="s">
        <v>531</v>
      </c>
      <c r="H22" s="6" t="s">
        <v>497</v>
      </c>
      <c r="I22" s="6" t="s">
        <v>532</v>
      </c>
      <c r="J22" s="6" t="s">
        <v>533</v>
      </c>
      <c r="K22" s="6" t="s">
        <v>534</v>
      </c>
      <c r="L22" s="6" t="s">
        <v>488</v>
      </c>
      <c r="M22" s="6"/>
    </row>
    <row r="23" ht="39.6" customHeight="1" spans="1:13">
      <c r="A23" s="6"/>
      <c r="B23" s="6"/>
      <c r="C23" s="7"/>
      <c r="D23" s="6"/>
      <c r="E23" s="16"/>
      <c r="F23" s="16" t="s">
        <v>495</v>
      </c>
      <c r="G23" s="6" t="s">
        <v>535</v>
      </c>
      <c r="H23" s="6" t="s">
        <v>497</v>
      </c>
      <c r="I23" s="6" t="s">
        <v>536</v>
      </c>
      <c r="J23" s="6" t="s">
        <v>537</v>
      </c>
      <c r="K23" s="6" t="s">
        <v>534</v>
      </c>
      <c r="L23" s="6" t="s">
        <v>488</v>
      </c>
      <c r="M23" s="6"/>
    </row>
    <row r="24" ht="50.1" customHeight="1" spans="1:13">
      <c r="A24" s="6"/>
      <c r="B24" s="6"/>
      <c r="C24" s="7"/>
      <c r="D24" s="6"/>
      <c r="E24" s="16" t="s">
        <v>501</v>
      </c>
      <c r="F24" s="16" t="s">
        <v>502</v>
      </c>
      <c r="G24" s="6" t="s">
        <v>538</v>
      </c>
      <c r="H24" s="6" t="s">
        <v>539</v>
      </c>
      <c r="I24" s="6" t="s">
        <v>540</v>
      </c>
      <c r="J24" s="6" t="s">
        <v>541</v>
      </c>
      <c r="K24" s="6"/>
      <c r="L24" s="6" t="s">
        <v>509</v>
      </c>
      <c r="M24" s="6"/>
    </row>
    <row r="25" ht="50.1" customHeight="1" spans="1:13">
      <c r="A25" s="6"/>
      <c r="B25" s="6"/>
      <c r="C25" s="7"/>
      <c r="D25" s="6"/>
      <c r="E25" s="16"/>
      <c r="F25" s="16" t="s">
        <v>503</v>
      </c>
      <c r="G25" s="6" t="s">
        <v>542</v>
      </c>
      <c r="H25" s="6" t="s">
        <v>505</v>
      </c>
      <c r="I25" s="6" t="s">
        <v>543</v>
      </c>
      <c r="J25" s="6" t="s">
        <v>544</v>
      </c>
      <c r="K25" s="6"/>
      <c r="L25" s="6" t="s">
        <v>509</v>
      </c>
      <c r="M25" s="6"/>
    </row>
    <row r="26" ht="24.4" customHeight="1" spans="1:13">
      <c r="A26" s="6"/>
      <c r="B26" s="6"/>
      <c r="C26" s="7"/>
      <c r="D26" s="6"/>
      <c r="E26" s="16"/>
      <c r="F26" s="16" t="s">
        <v>510</v>
      </c>
      <c r="G26" s="6"/>
      <c r="H26" s="6"/>
      <c r="I26" s="6"/>
      <c r="J26" s="6"/>
      <c r="K26" s="6"/>
      <c r="L26" s="6"/>
      <c r="M26" s="6"/>
    </row>
    <row r="27" ht="39.6" customHeight="1" spans="1:13">
      <c r="A27" s="6"/>
      <c r="B27" s="6"/>
      <c r="C27" s="7"/>
      <c r="D27" s="6"/>
      <c r="E27" s="16"/>
      <c r="F27" s="16" t="s">
        <v>511</v>
      </c>
      <c r="G27" s="6" t="s">
        <v>545</v>
      </c>
      <c r="H27" s="6" t="s">
        <v>497</v>
      </c>
      <c r="I27" s="6" t="s">
        <v>546</v>
      </c>
      <c r="J27" s="6" t="s">
        <v>547</v>
      </c>
      <c r="K27" s="6" t="s">
        <v>534</v>
      </c>
      <c r="L27" s="6" t="s">
        <v>488</v>
      </c>
      <c r="M27" s="6"/>
    </row>
    <row r="28" ht="59.45" customHeight="1" spans="1:13">
      <c r="A28" s="6"/>
      <c r="B28" s="6"/>
      <c r="C28" s="7"/>
      <c r="D28" s="6"/>
      <c r="E28" s="16" t="s">
        <v>515</v>
      </c>
      <c r="F28" s="16" t="s">
        <v>516</v>
      </c>
      <c r="G28" s="6" t="s">
        <v>517</v>
      </c>
      <c r="H28" s="6" t="s">
        <v>518</v>
      </c>
      <c r="I28" s="6" t="s">
        <v>548</v>
      </c>
      <c r="J28" s="6" t="s">
        <v>549</v>
      </c>
      <c r="K28" s="6" t="s">
        <v>534</v>
      </c>
      <c r="L28" s="6" t="s">
        <v>488</v>
      </c>
      <c r="M28" s="6"/>
    </row>
    <row r="29" ht="16.35" customHeight="1" spans="1:13">
      <c r="A29" s="9" t="s">
        <v>300</v>
      </c>
      <c r="B29" s="9"/>
      <c r="C29" s="9"/>
      <c r="D29" s="9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pane ySplit="7" topLeftCell="A8" activePane="bottomLeft" state="frozen"/>
      <selection/>
      <selection pane="bottomLeft" activeCell="D8" sqref="D8:D1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550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2" customHeight="1" spans="1:19">
      <c r="A5" s="5" t="s">
        <v>421</v>
      </c>
      <c r="B5" s="5" t="s">
        <v>422</v>
      </c>
      <c r="C5" s="5" t="s">
        <v>551</v>
      </c>
      <c r="D5" s="5"/>
      <c r="E5" s="5"/>
      <c r="F5" s="5"/>
      <c r="G5" s="5"/>
      <c r="H5" s="5"/>
      <c r="I5" s="5"/>
      <c r="J5" s="5" t="s">
        <v>552</v>
      </c>
      <c r="K5" s="5" t="s">
        <v>553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457</v>
      </c>
      <c r="D6" s="5" t="s">
        <v>554</v>
      </c>
      <c r="E6" s="5"/>
      <c r="F6" s="5"/>
      <c r="G6" s="5"/>
      <c r="H6" s="5" t="s">
        <v>555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139</v>
      </c>
      <c r="E7" s="5" t="s">
        <v>556</v>
      </c>
      <c r="F7" s="5" t="s">
        <v>143</v>
      </c>
      <c r="G7" s="5" t="s">
        <v>557</v>
      </c>
      <c r="H7" s="5" t="s">
        <v>161</v>
      </c>
      <c r="I7" s="5" t="s">
        <v>162</v>
      </c>
      <c r="J7" s="5"/>
      <c r="K7" s="5" t="s">
        <v>460</v>
      </c>
      <c r="L7" s="5" t="s">
        <v>461</v>
      </c>
      <c r="M7" s="5" t="s">
        <v>462</v>
      </c>
      <c r="N7" s="5" t="s">
        <v>467</v>
      </c>
      <c r="O7" s="5" t="s">
        <v>463</v>
      </c>
      <c r="P7" s="5" t="s">
        <v>558</v>
      </c>
      <c r="Q7" s="5" t="s">
        <v>559</v>
      </c>
      <c r="R7" s="5" t="s">
        <v>560</v>
      </c>
      <c r="S7" s="5" t="s">
        <v>468</v>
      </c>
    </row>
    <row r="8" ht="19.9" customHeight="1" spans="1:19">
      <c r="A8" s="6" t="s">
        <v>2</v>
      </c>
      <c r="B8" s="6" t="s">
        <v>4</v>
      </c>
      <c r="C8" s="7">
        <v>1526.12</v>
      </c>
      <c r="D8" s="7">
        <v>1326.12</v>
      </c>
      <c r="E8" s="7">
        <v>200</v>
      </c>
      <c r="F8" s="7"/>
      <c r="G8" s="7"/>
      <c r="H8" s="7">
        <v>394.52</v>
      </c>
      <c r="I8" s="7">
        <v>1131.6</v>
      </c>
      <c r="J8" s="6" t="s">
        <v>561</v>
      </c>
      <c r="K8" s="6" t="s">
        <v>471</v>
      </c>
      <c r="L8" s="6" t="s">
        <v>472</v>
      </c>
      <c r="M8" s="6" t="s">
        <v>562</v>
      </c>
      <c r="N8" s="6" t="s">
        <v>488</v>
      </c>
      <c r="O8" s="6" t="s">
        <v>563</v>
      </c>
      <c r="P8" s="6" t="s">
        <v>477</v>
      </c>
      <c r="Q8" s="6" t="s">
        <v>564</v>
      </c>
      <c r="R8" s="6" t="s">
        <v>565</v>
      </c>
      <c r="S8" s="6" t="s">
        <v>566</v>
      </c>
    </row>
    <row r="9" ht="19.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479</v>
      </c>
      <c r="M9" s="6"/>
      <c r="N9" s="6"/>
      <c r="O9" s="6"/>
      <c r="P9" s="6"/>
      <c r="Q9" s="6"/>
      <c r="R9" s="6"/>
      <c r="S9" s="6"/>
    </row>
    <row r="10" ht="19.9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480</v>
      </c>
      <c r="M10" s="6"/>
      <c r="N10" s="6"/>
      <c r="O10" s="6"/>
      <c r="P10" s="6"/>
      <c r="Q10" s="6"/>
      <c r="R10" s="6"/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481</v>
      </c>
      <c r="L11" s="8" t="s">
        <v>482</v>
      </c>
      <c r="M11" s="6" t="s">
        <v>567</v>
      </c>
      <c r="N11" s="6" t="s">
        <v>488</v>
      </c>
      <c r="O11" s="6" t="s">
        <v>484</v>
      </c>
      <c r="P11" s="6" t="s">
        <v>487</v>
      </c>
      <c r="Q11" s="6" t="s">
        <v>568</v>
      </c>
      <c r="R11" s="6" t="s">
        <v>569</v>
      </c>
      <c r="S11" s="6" t="s">
        <v>570</v>
      </c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/>
      <c r="M12" s="6" t="s">
        <v>527</v>
      </c>
      <c r="N12" s="6" t="s">
        <v>488</v>
      </c>
      <c r="O12" s="6" t="s">
        <v>528</v>
      </c>
      <c r="P12" s="6" t="s">
        <v>487</v>
      </c>
      <c r="Q12" s="6" t="s">
        <v>571</v>
      </c>
      <c r="R12" s="6" t="s">
        <v>572</v>
      </c>
      <c r="S12" s="6" t="s">
        <v>570</v>
      </c>
    </row>
    <row r="13" ht="19.9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489</v>
      </c>
      <c r="M13" s="6" t="s">
        <v>573</v>
      </c>
      <c r="N13" s="6" t="s">
        <v>488</v>
      </c>
      <c r="O13" s="6" t="s">
        <v>574</v>
      </c>
      <c r="P13" s="6" t="s">
        <v>534</v>
      </c>
      <c r="Q13" s="6" t="s">
        <v>575</v>
      </c>
      <c r="R13" s="6" t="s">
        <v>576</v>
      </c>
      <c r="S13" s="6" t="s">
        <v>570</v>
      </c>
    </row>
    <row r="14" ht="19.9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495</v>
      </c>
      <c r="M14" s="6" t="s">
        <v>577</v>
      </c>
      <c r="N14" s="6" t="s">
        <v>509</v>
      </c>
      <c r="O14" s="6" t="s">
        <v>578</v>
      </c>
      <c r="P14" s="6"/>
      <c r="Q14" s="6" t="s">
        <v>579</v>
      </c>
      <c r="R14" s="6" t="s">
        <v>580</v>
      </c>
      <c r="S14" s="6" t="s">
        <v>581</v>
      </c>
    </row>
    <row r="15" ht="39.6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 t="s">
        <v>501</v>
      </c>
      <c r="L15" s="8" t="s">
        <v>502</v>
      </c>
      <c r="M15" s="6" t="s">
        <v>582</v>
      </c>
      <c r="N15" s="6" t="s">
        <v>509</v>
      </c>
      <c r="O15" s="6" t="s">
        <v>583</v>
      </c>
      <c r="P15" s="6"/>
      <c r="Q15" s="6" t="s">
        <v>584</v>
      </c>
      <c r="R15" s="6" t="s">
        <v>585</v>
      </c>
      <c r="S15" s="6" t="s">
        <v>581</v>
      </c>
    </row>
    <row r="16" ht="19.9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503</v>
      </c>
      <c r="M16" s="6" t="s">
        <v>586</v>
      </c>
      <c r="N16" s="6" t="s">
        <v>509</v>
      </c>
      <c r="O16" s="6" t="s">
        <v>587</v>
      </c>
      <c r="P16" s="6"/>
      <c r="Q16" s="6" t="s">
        <v>588</v>
      </c>
      <c r="R16" s="6" t="s">
        <v>589</v>
      </c>
      <c r="S16" s="6" t="s">
        <v>581</v>
      </c>
    </row>
    <row r="17" ht="19.9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510</v>
      </c>
      <c r="M17" s="6"/>
      <c r="N17" s="6"/>
      <c r="O17" s="6"/>
      <c r="P17" s="6"/>
      <c r="Q17" s="6"/>
      <c r="R17" s="6"/>
      <c r="S17" s="6"/>
    </row>
    <row r="18" ht="19.9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511</v>
      </c>
      <c r="M18" s="6" t="s">
        <v>590</v>
      </c>
      <c r="N18" s="6" t="s">
        <v>509</v>
      </c>
      <c r="O18" s="6" t="s">
        <v>591</v>
      </c>
      <c r="P18" s="6"/>
      <c r="Q18" s="6" t="s">
        <v>592</v>
      </c>
      <c r="R18" s="6" t="s">
        <v>593</v>
      </c>
      <c r="S18" s="6" t="s">
        <v>581</v>
      </c>
    </row>
    <row r="19" ht="19.9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 t="s">
        <v>515</v>
      </c>
      <c r="L19" s="8" t="s">
        <v>516</v>
      </c>
      <c r="M19" s="6" t="s">
        <v>594</v>
      </c>
      <c r="N19" s="6" t="s">
        <v>488</v>
      </c>
      <c r="O19" s="6" t="s">
        <v>518</v>
      </c>
      <c r="P19" s="6" t="s">
        <v>534</v>
      </c>
      <c r="Q19" s="6" t="s">
        <v>595</v>
      </c>
      <c r="R19" s="6" t="s">
        <v>596</v>
      </c>
      <c r="S19" s="6" t="s">
        <v>566</v>
      </c>
    </row>
    <row r="20" ht="16.35" customHeight="1" spans="1:19">
      <c r="A20" s="9" t="s">
        <v>300</v>
      </c>
      <c r="B20" s="9"/>
      <c r="C20" s="9"/>
      <c r="D20" s="9"/>
      <c r="E20" s="9"/>
      <c r="F20" s="9"/>
      <c r="G20" s="9"/>
      <c r="H20" s="9"/>
    </row>
  </sheetData>
  <mergeCells count="26">
    <mergeCell ref="A2:S2"/>
    <mergeCell ref="A3:S3"/>
    <mergeCell ref="Q4:S4"/>
    <mergeCell ref="C5:I5"/>
    <mergeCell ref="D6:G6"/>
    <mergeCell ref="H6:I6"/>
    <mergeCell ref="A20:H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0"/>
    <mergeCell ref="K11:K14"/>
    <mergeCell ref="K15:K18"/>
    <mergeCell ref="L11:L1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0" t="s">
        <v>30</v>
      </c>
    </row>
    <row r="2" ht="24.2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8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3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35" customHeight="1" spans="1:8">
      <c r="A6" s="15" t="s">
        <v>40</v>
      </c>
      <c r="B6" s="7">
        <v>986.12</v>
      </c>
      <c r="C6" s="6" t="s">
        <v>41</v>
      </c>
      <c r="D6" s="21"/>
      <c r="E6" s="15" t="s">
        <v>42</v>
      </c>
      <c r="F6" s="14">
        <v>394.52</v>
      </c>
      <c r="G6" s="6" t="s">
        <v>43</v>
      </c>
      <c r="H6" s="7">
        <v>296.35</v>
      </c>
    </row>
    <row r="7" ht="16.35" customHeight="1" spans="1:8">
      <c r="A7" s="6" t="s">
        <v>44</v>
      </c>
      <c r="B7" s="7">
        <v>986.12</v>
      </c>
      <c r="C7" s="6" t="s">
        <v>45</v>
      </c>
      <c r="D7" s="21"/>
      <c r="E7" s="6" t="s">
        <v>46</v>
      </c>
      <c r="F7" s="7">
        <v>296.35</v>
      </c>
      <c r="G7" s="6" t="s">
        <v>47</v>
      </c>
      <c r="H7" s="7">
        <v>640.92</v>
      </c>
    </row>
    <row r="8" ht="16.3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91.78</v>
      </c>
      <c r="G8" s="6" t="s">
        <v>51</v>
      </c>
      <c r="H8" s="7"/>
    </row>
    <row r="9" ht="16.35" customHeight="1" spans="1:8">
      <c r="A9" s="6" t="s">
        <v>52</v>
      </c>
      <c r="B9" s="7"/>
      <c r="C9" s="6" t="s">
        <v>53</v>
      </c>
      <c r="D9" s="21"/>
      <c r="E9" s="6" t="s">
        <v>54</v>
      </c>
      <c r="F9" s="7">
        <v>6.39</v>
      </c>
      <c r="G9" s="6" t="s">
        <v>55</v>
      </c>
      <c r="H9" s="7"/>
    </row>
    <row r="10" ht="16.3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>
        <v>1131.6</v>
      </c>
      <c r="G10" s="6" t="s">
        <v>59</v>
      </c>
      <c r="H10" s="7"/>
    </row>
    <row r="11" ht="16.3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3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549.14</v>
      </c>
      <c r="G12" s="6" t="s">
        <v>67</v>
      </c>
      <c r="H12" s="7"/>
    </row>
    <row r="13" ht="16.35" customHeight="1" spans="1:8">
      <c r="A13" s="6" t="s">
        <v>68</v>
      </c>
      <c r="B13" s="7"/>
      <c r="C13" s="6" t="s">
        <v>69</v>
      </c>
      <c r="D13" s="21">
        <v>1296.14</v>
      </c>
      <c r="E13" s="6" t="s">
        <v>70</v>
      </c>
      <c r="F13" s="7">
        <v>582.46</v>
      </c>
      <c r="G13" s="6" t="s">
        <v>71</v>
      </c>
      <c r="H13" s="7"/>
    </row>
    <row r="14" ht="16.3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588.85</v>
      </c>
    </row>
    <row r="15" ht="16.35" customHeight="1" spans="1:8">
      <c r="A15" s="6" t="s">
        <v>76</v>
      </c>
      <c r="B15" s="7"/>
      <c r="C15" s="6" t="s">
        <v>77</v>
      </c>
      <c r="D15" s="21">
        <v>13.245728</v>
      </c>
      <c r="E15" s="6" t="s">
        <v>78</v>
      </c>
      <c r="F15" s="7"/>
      <c r="G15" s="6" t="s">
        <v>79</v>
      </c>
      <c r="H15" s="7"/>
    </row>
    <row r="16" ht="16.3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3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3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3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3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3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3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3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35" customHeight="1" spans="1:8">
      <c r="A24" s="15" t="s">
        <v>106</v>
      </c>
      <c r="B24" s="14">
        <v>540</v>
      </c>
      <c r="C24" s="6" t="s">
        <v>107</v>
      </c>
      <c r="D24" s="21"/>
      <c r="E24" s="6"/>
      <c r="F24" s="6"/>
      <c r="G24" s="6"/>
      <c r="H24" s="7"/>
    </row>
    <row r="25" ht="16.35" customHeight="1" spans="1:8">
      <c r="A25" s="6" t="s">
        <v>108</v>
      </c>
      <c r="B25" s="7">
        <v>340</v>
      </c>
      <c r="C25" s="6" t="s">
        <v>109</v>
      </c>
      <c r="D25" s="21">
        <v>16.731446</v>
      </c>
      <c r="E25" s="6"/>
      <c r="F25" s="6"/>
      <c r="G25" s="6"/>
      <c r="H25" s="7"/>
    </row>
    <row r="26" ht="16.35" customHeight="1" spans="1:8">
      <c r="A26" s="6" t="s">
        <v>110</v>
      </c>
      <c r="B26" s="7">
        <v>200</v>
      </c>
      <c r="C26" s="6" t="s">
        <v>111</v>
      </c>
      <c r="D26" s="21"/>
      <c r="E26" s="6"/>
      <c r="F26" s="6"/>
      <c r="G26" s="6"/>
      <c r="H26" s="7"/>
    </row>
    <row r="27" ht="16.3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3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3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35" customHeight="1" spans="1:8">
      <c r="A30" s="15" t="s">
        <v>118</v>
      </c>
      <c r="B30" s="14"/>
      <c r="C30" s="6" t="s">
        <v>119</v>
      </c>
      <c r="D30" s="21">
        <v>200</v>
      </c>
      <c r="E30" s="6"/>
      <c r="F30" s="6"/>
      <c r="G30" s="6"/>
      <c r="H30" s="7"/>
    </row>
    <row r="31" ht="16.3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3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3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3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3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35" customHeight="1" spans="1:8">
      <c r="A36" s="15" t="s">
        <v>127</v>
      </c>
      <c r="B36" s="14">
        <v>1526.12</v>
      </c>
      <c r="C36" s="15" t="s">
        <v>128</v>
      </c>
      <c r="D36" s="14">
        <v>1526.12</v>
      </c>
      <c r="E36" s="15" t="s">
        <v>128</v>
      </c>
      <c r="F36" s="14">
        <v>1526.12</v>
      </c>
      <c r="G36" s="15" t="s">
        <v>128</v>
      </c>
      <c r="H36" s="14">
        <v>1526.12</v>
      </c>
    </row>
    <row r="37" ht="16.3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35" customHeight="1" spans="1:8">
      <c r="A38" s="6"/>
      <c r="B38" s="7"/>
      <c r="C38" s="6"/>
      <c r="D38" s="7"/>
      <c r="E38" s="15"/>
      <c r="F38" s="14"/>
      <c r="G38" s="15"/>
      <c r="H38" s="14"/>
    </row>
    <row r="39" ht="16.35" customHeight="1" spans="1:8">
      <c r="A39" s="15" t="s">
        <v>131</v>
      </c>
      <c r="B39" s="14">
        <v>1526.12</v>
      </c>
      <c r="C39" s="15" t="s">
        <v>132</v>
      </c>
      <c r="D39" s="14">
        <v>1526.12</v>
      </c>
      <c r="E39" s="15" t="s">
        <v>132</v>
      </c>
      <c r="F39" s="14">
        <v>1526.12</v>
      </c>
      <c r="G39" s="15" t="s">
        <v>132</v>
      </c>
      <c r="H39" s="14">
        <v>1526.12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1" sqref="K1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5"/>
      <c r="B7" s="15" t="s">
        <v>136</v>
      </c>
      <c r="C7" s="21">
        <v>1526.12</v>
      </c>
      <c r="D7" s="21">
        <v>1526.12</v>
      </c>
      <c r="E7" s="7">
        <v>986.12</v>
      </c>
      <c r="F7" s="7"/>
      <c r="G7" s="7"/>
      <c r="H7" s="7"/>
      <c r="I7" s="7"/>
      <c r="J7" s="7">
        <v>340</v>
      </c>
      <c r="K7" s="7">
        <v>200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13" t="s">
        <v>154</v>
      </c>
      <c r="B8" s="13" t="s">
        <v>4</v>
      </c>
      <c r="C8" s="21">
        <v>1526.12</v>
      </c>
      <c r="D8" s="21">
        <v>1526.12</v>
      </c>
      <c r="E8" s="7">
        <v>986.12</v>
      </c>
      <c r="F8" s="7"/>
      <c r="G8" s="7"/>
      <c r="H8" s="7"/>
      <c r="I8" s="7"/>
      <c r="J8" s="7">
        <v>340</v>
      </c>
      <c r="K8" s="7">
        <v>200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9" customHeight="1" spans="1:25">
      <c r="A9" s="46" t="s">
        <v>155</v>
      </c>
      <c r="B9" s="46" t="s">
        <v>156</v>
      </c>
      <c r="C9" s="21">
        <v>1526.12</v>
      </c>
      <c r="D9" s="21">
        <v>1526.12</v>
      </c>
      <c r="E9" s="7">
        <v>986.12</v>
      </c>
      <c r="F9" s="7"/>
      <c r="G9" s="7"/>
      <c r="H9" s="7"/>
      <c r="I9" s="7"/>
      <c r="J9" s="7">
        <v>340</v>
      </c>
      <c r="K9" s="7">
        <v>200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67"/>
      <c r="K1" s="10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4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9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18" customHeight="1" spans="1:11">
      <c r="A6" s="32"/>
      <c r="B6" s="32"/>
      <c r="C6" s="32"/>
      <c r="D6" s="69" t="s">
        <v>136</v>
      </c>
      <c r="E6" s="69"/>
      <c r="F6" s="70">
        <v>1526.116542</v>
      </c>
      <c r="G6" s="70">
        <v>394.516542</v>
      </c>
      <c r="H6" s="70">
        <v>1131.6</v>
      </c>
      <c r="I6" s="70"/>
      <c r="J6" s="69"/>
      <c r="K6" s="69"/>
    </row>
    <row r="7" ht="18" customHeight="1" spans="1:11">
      <c r="A7" s="71"/>
      <c r="B7" s="71"/>
      <c r="C7" s="71"/>
      <c r="D7" s="72" t="s">
        <v>154</v>
      </c>
      <c r="E7" s="72" t="s">
        <v>4</v>
      </c>
      <c r="F7" s="73">
        <v>1526.116542</v>
      </c>
      <c r="G7" s="70">
        <v>394.516542</v>
      </c>
      <c r="H7" s="70">
        <v>1131.6</v>
      </c>
      <c r="I7" s="70"/>
      <c r="J7" s="74"/>
      <c r="K7" s="74"/>
    </row>
    <row r="8" ht="18" customHeight="1" spans="1:11">
      <c r="A8" s="71"/>
      <c r="B8" s="71"/>
      <c r="C8" s="71"/>
      <c r="D8" s="72" t="s">
        <v>155</v>
      </c>
      <c r="E8" s="72" t="s">
        <v>169</v>
      </c>
      <c r="F8" s="73">
        <f>F9+F20+F24+F27</f>
        <v>1526.116542</v>
      </c>
      <c r="G8" s="73">
        <f>G9+G20+G24+G27</f>
        <v>394.516542</v>
      </c>
      <c r="H8" s="73">
        <f>H9+H20+H24+H27</f>
        <v>1131.6</v>
      </c>
      <c r="I8" s="70"/>
      <c r="J8" s="74"/>
      <c r="K8" s="74"/>
    </row>
    <row r="9" ht="18" customHeight="1" spans="1:11">
      <c r="A9" s="75" t="s">
        <v>170</v>
      </c>
      <c r="B9" s="76"/>
      <c r="C9" s="76"/>
      <c r="D9" s="72" t="s">
        <v>171</v>
      </c>
      <c r="E9" s="74" t="s">
        <v>172</v>
      </c>
      <c r="F9" s="73">
        <f>F10+F13+F18</f>
        <v>1296.139368</v>
      </c>
      <c r="G9" s="73">
        <f>G10+G13+G18</f>
        <v>364.539368</v>
      </c>
      <c r="H9" s="73">
        <f>H10+H13+H18</f>
        <v>931.6</v>
      </c>
      <c r="I9" s="70"/>
      <c r="J9" s="74"/>
      <c r="K9" s="74"/>
    </row>
    <row r="10" ht="18" customHeight="1" spans="1:11">
      <c r="A10" s="75" t="s">
        <v>170</v>
      </c>
      <c r="B10" s="75" t="s">
        <v>173</v>
      </c>
      <c r="C10" s="76"/>
      <c r="D10" s="77" t="s">
        <v>174</v>
      </c>
      <c r="E10" s="78" t="s">
        <v>175</v>
      </c>
      <c r="F10" s="79">
        <v>25.111181</v>
      </c>
      <c r="G10" s="70">
        <v>25.111181</v>
      </c>
      <c r="H10" s="70"/>
      <c r="I10" s="70"/>
      <c r="J10" s="78"/>
      <c r="K10" s="78"/>
    </row>
    <row r="11" ht="18" customHeight="1" spans="1:11">
      <c r="A11" s="75" t="s">
        <v>170</v>
      </c>
      <c r="B11" s="75" t="s">
        <v>173</v>
      </c>
      <c r="C11" s="75" t="s">
        <v>173</v>
      </c>
      <c r="D11" s="77" t="s">
        <v>176</v>
      </c>
      <c r="E11" s="78" t="s">
        <v>177</v>
      </c>
      <c r="F11" s="79">
        <v>22.308595</v>
      </c>
      <c r="G11" s="79">
        <v>22.308595</v>
      </c>
      <c r="H11" s="79"/>
      <c r="I11" s="79"/>
      <c r="J11" s="78"/>
      <c r="K11" s="78"/>
    </row>
    <row r="12" ht="18" customHeight="1" spans="1:11">
      <c r="A12" s="75" t="s">
        <v>170</v>
      </c>
      <c r="B12" s="75" t="s">
        <v>173</v>
      </c>
      <c r="C12" s="75" t="s">
        <v>178</v>
      </c>
      <c r="D12" s="77" t="s">
        <v>179</v>
      </c>
      <c r="E12" s="78" t="s">
        <v>180</v>
      </c>
      <c r="F12" s="79">
        <v>2.802586</v>
      </c>
      <c r="G12" s="79">
        <v>2.802586</v>
      </c>
      <c r="H12" s="79"/>
      <c r="I12" s="79"/>
      <c r="J12" s="78"/>
      <c r="K12" s="78"/>
    </row>
    <row r="13" ht="18" customHeight="1" spans="1:11">
      <c r="A13" s="75" t="s">
        <v>170</v>
      </c>
      <c r="B13" s="75" t="s">
        <v>181</v>
      </c>
      <c r="C13" s="76"/>
      <c r="D13" s="77" t="s">
        <v>182</v>
      </c>
      <c r="E13" s="78" t="s">
        <v>183</v>
      </c>
      <c r="F13" s="79">
        <f>SUM(F14:F17)</f>
        <v>1269.6339</v>
      </c>
      <c r="G13" s="79">
        <f>SUM(G14:G17)</f>
        <v>338.0339</v>
      </c>
      <c r="H13" s="79">
        <f>SUM(H14:H17)</f>
        <v>931.6</v>
      </c>
      <c r="I13" s="70"/>
      <c r="J13" s="78"/>
      <c r="K13" s="78"/>
    </row>
    <row r="14" ht="18" customHeight="1" spans="1:11">
      <c r="A14" s="75" t="s">
        <v>170</v>
      </c>
      <c r="B14" s="75" t="s">
        <v>181</v>
      </c>
      <c r="C14" s="75" t="s">
        <v>184</v>
      </c>
      <c r="D14" s="77" t="s">
        <v>185</v>
      </c>
      <c r="E14" s="78" t="s">
        <v>186</v>
      </c>
      <c r="F14" s="79">
        <v>204.6339</v>
      </c>
      <c r="G14" s="79">
        <v>204.6339</v>
      </c>
      <c r="H14" s="79"/>
      <c r="I14" s="79"/>
      <c r="J14" s="78"/>
      <c r="K14" s="78"/>
    </row>
    <row r="15" ht="18" customHeight="1" spans="1:11">
      <c r="A15" s="75" t="s">
        <v>170</v>
      </c>
      <c r="B15" s="75" t="s">
        <v>181</v>
      </c>
      <c r="C15" s="75" t="s">
        <v>187</v>
      </c>
      <c r="D15" s="77" t="s">
        <v>188</v>
      </c>
      <c r="E15" s="78" t="s">
        <v>189</v>
      </c>
      <c r="F15" s="79">
        <v>300</v>
      </c>
      <c r="G15" s="79"/>
      <c r="H15" s="79">
        <v>300</v>
      </c>
      <c r="I15" s="79"/>
      <c r="J15" s="78"/>
      <c r="K15" s="78"/>
    </row>
    <row r="16" ht="18" customHeight="1" spans="1:11">
      <c r="A16" s="75" t="s">
        <v>170</v>
      </c>
      <c r="B16" s="75" t="s">
        <v>181</v>
      </c>
      <c r="C16" s="75" t="s">
        <v>173</v>
      </c>
      <c r="D16" s="77" t="s">
        <v>190</v>
      </c>
      <c r="E16" s="78" t="s">
        <v>191</v>
      </c>
      <c r="F16" s="79">
        <v>167</v>
      </c>
      <c r="G16" s="79"/>
      <c r="H16" s="79">
        <v>167</v>
      </c>
      <c r="I16" s="79"/>
      <c r="J16" s="78"/>
      <c r="K16" s="78"/>
    </row>
    <row r="17" ht="18" customHeight="1" spans="1:11">
      <c r="A17" s="75">
        <v>208</v>
      </c>
      <c r="B17" s="75">
        <v>11</v>
      </c>
      <c r="C17" s="75">
        <v>99</v>
      </c>
      <c r="D17" s="75">
        <v>2081199</v>
      </c>
      <c r="E17" s="77" t="s">
        <v>192</v>
      </c>
      <c r="F17" s="79">
        <v>598</v>
      </c>
      <c r="G17" s="79">
        <v>133.4</v>
      </c>
      <c r="H17" s="79">
        <v>464.6</v>
      </c>
      <c r="I17" s="79"/>
      <c r="J17" s="78"/>
      <c r="K17" s="78"/>
    </row>
    <row r="18" ht="18" customHeight="1" spans="1:11">
      <c r="A18" s="75" t="s">
        <v>170</v>
      </c>
      <c r="B18" s="75" t="s">
        <v>193</v>
      </c>
      <c r="C18" s="76"/>
      <c r="D18" s="77" t="s">
        <v>194</v>
      </c>
      <c r="E18" s="78" t="s">
        <v>195</v>
      </c>
      <c r="F18" s="79">
        <f>F19</f>
        <v>1.394287</v>
      </c>
      <c r="G18" s="79">
        <f>G19</f>
        <v>1.394287</v>
      </c>
      <c r="H18" s="70"/>
      <c r="I18" s="70"/>
      <c r="J18" s="78"/>
      <c r="K18" s="78"/>
    </row>
    <row r="19" ht="18" customHeight="1" spans="1:11">
      <c r="A19" s="75" t="s">
        <v>170</v>
      </c>
      <c r="B19" s="75" t="s">
        <v>193</v>
      </c>
      <c r="C19" s="75" t="s">
        <v>193</v>
      </c>
      <c r="D19" s="77" t="s">
        <v>196</v>
      </c>
      <c r="E19" s="78" t="s">
        <v>197</v>
      </c>
      <c r="F19" s="79">
        <v>1.394287</v>
      </c>
      <c r="G19" s="79">
        <v>1.394287</v>
      </c>
      <c r="H19" s="79"/>
      <c r="I19" s="79"/>
      <c r="J19" s="78"/>
      <c r="K19" s="78"/>
    </row>
    <row r="20" ht="18" customHeight="1" spans="1:11">
      <c r="A20" s="75" t="s">
        <v>198</v>
      </c>
      <c r="B20" s="76"/>
      <c r="C20" s="76"/>
      <c r="D20" s="72" t="s">
        <v>199</v>
      </c>
      <c r="E20" s="74" t="s">
        <v>200</v>
      </c>
      <c r="F20" s="73">
        <v>13.245728</v>
      </c>
      <c r="G20" s="70">
        <v>13.245728</v>
      </c>
      <c r="H20" s="70"/>
      <c r="I20" s="70"/>
      <c r="J20" s="74"/>
      <c r="K20" s="74"/>
    </row>
    <row r="21" ht="18" customHeight="1" spans="1:11">
      <c r="A21" s="75" t="s">
        <v>198</v>
      </c>
      <c r="B21" s="75" t="s">
        <v>181</v>
      </c>
      <c r="C21" s="76"/>
      <c r="D21" s="77" t="s">
        <v>201</v>
      </c>
      <c r="E21" s="78" t="s">
        <v>202</v>
      </c>
      <c r="F21" s="79">
        <v>13.245728</v>
      </c>
      <c r="G21" s="70">
        <v>13.245728</v>
      </c>
      <c r="H21" s="70"/>
      <c r="I21" s="70"/>
      <c r="J21" s="78"/>
      <c r="K21" s="78"/>
    </row>
    <row r="22" ht="18" customHeight="1" spans="1:11">
      <c r="A22" s="75" t="s">
        <v>198</v>
      </c>
      <c r="B22" s="75" t="s">
        <v>181</v>
      </c>
      <c r="C22" s="75" t="s">
        <v>184</v>
      </c>
      <c r="D22" s="77" t="s">
        <v>203</v>
      </c>
      <c r="E22" s="78" t="s">
        <v>204</v>
      </c>
      <c r="F22" s="79">
        <v>11.851441</v>
      </c>
      <c r="G22" s="79">
        <v>11.851441</v>
      </c>
      <c r="H22" s="79"/>
      <c r="I22" s="79"/>
      <c r="J22" s="78"/>
      <c r="K22" s="78"/>
    </row>
    <row r="23" ht="18" customHeight="1" spans="1:11">
      <c r="A23" s="75" t="s">
        <v>198</v>
      </c>
      <c r="B23" s="75" t="s">
        <v>181</v>
      </c>
      <c r="C23" s="75" t="s">
        <v>205</v>
      </c>
      <c r="D23" s="77" t="s">
        <v>206</v>
      </c>
      <c r="E23" s="78" t="s">
        <v>207</v>
      </c>
      <c r="F23" s="79">
        <v>1.394287</v>
      </c>
      <c r="G23" s="79">
        <v>1.394287</v>
      </c>
      <c r="H23" s="79"/>
      <c r="I23" s="79"/>
      <c r="J23" s="78"/>
      <c r="K23" s="78"/>
    </row>
    <row r="24" ht="18" customHeight="1" spans="1:11">
      <c r="A24" s="75" t="s">
        <v>208</v>
      </c>
      <c r="B24" s="76"/>
      <c r="C24" s="76"/>
      <c r="D24" s="72" t="s">
        <v>209</v>
      </c>
      <c r="E24" s="74" t="s">
        <v>210</v>
      </c>
      <c r="F24" s="73">
        <v>16.731446</v>
      </c>
      <c r="G24" s="70">
        <v>16.731446</v>
      </c>
      <c r="H24" s="70"/>
      <c r="I24" s="70"/>
      <c r="J24" s="74"/>
      <c r="K24" s="74"/>
    </row>
    <row r="25" ht="18" customHeight="1" spans="1:11">
      <c r="A25" s="75" t="s">
        <v>208</v>
      </c>
      <c r="B25" s="75" t="s">
        <v>211</v>
      </c>
      <c r="C25" s="76"/>
      <c r="D25" s="77" t="s">
        <v>212</v>
      </c>
      <c r="E25" s="78" t="s">
        <v>213</v>
      </c>
      <c r="F25" s="79">
        <v>16.731446</v>
      </c>
      <c r="G25" s="80">
        <v>16.731446</v>
      </c>
      <c r="H25" s="70"/>
      <c r="I25" s="70"/>
      <c r="J25" s="78"/>
      <c r="K25" s="78"/>
    </row>
    <row r="26" ht="18" customHeight="1" spans="1:11">
      <c r="A26" s="75" t="s">
        <v>208</v>
      </c>
      <c r="B26" s="75" t="s">
        <v>211</v>
      </c>
      <c r="C26" s="75" t="s">
        <v>184</v>
      </c>
      <c r="D26" s="77" t="s">
        <v>214</v>
      </c>
      <c r="E26" s="78" t="s">
        <v>215</v>
      </c>
      <c r="F26" s="79">
        <v>16.731446</v>
      </c>
      <c r="G26" s="79">
        <v>16.731446</v>
      </c>
      <c r="H26" s="79"/>
      <c r="I26" s="79"/>
      <c r="J26" s="78"/>
      <c r="K26" s="78"/>
    </row>
    <row r="27" ht="18" customHeight="1" spans="1:11">
      <c r="A27" s="81">
        <v>229</v>
      </c>
      <c r="B27" s="81"/>
      <c r="C27" s="81"/>
      <c r="D27" s="81">
        <v>229</v>
      </c>
      <c r="E27" s="82" t="s">
        <v>216</v>
      </c>
      <c r="F27" s="83">
        <f>F28</f>
        <v>200</v>
      </c>
      <c r="G27" s="60"/>
      <c r="H27" s="83">
        <v>200</v>
      </c>
      <c r="I27" s="61"/>
      <c r="J27" s="61"/>
      <c r="K27" s="61"/>
    </row>
    <row r="28" ht="18" customHeight="1" spans="1:11">
      <c r="A28" s="84">
        <v>229</v>
      </c>
      <c r="B28" s="84">
        <v>60</v>
      </c>
      <c r="C28" s="84"/>
      <c r="D28" s="84">
        <v>22960</v>
      </c>
      <c r="E28" s="85" t="s">
        <v>217</v>
      </c>
      <c r="F28" s="86">
        <v>200</v>
      </c>
      <c r="G28" s="86"/>
      <c r="H28" s="86">
        <v>200</v>
      </c>
      <c r="I28" s="66"/>
      <c r="J28" s="66"/>
      <c r="K28" s="66"/>
    </row>
    <row r="29" ht="18" customHeight="1" spans="1:11">
      <c r="A29" s="84">
        <v>229</v>
      </c>
      <c r="B29" s="84">
        <v>60</v>
      </c>
      <c r="C29" s="87" t="s">
        <v>178</v>
      </c>
      <c r="D29" s="84">
        <v>2296006</v>
      </c>
      <c r="E29" s="85" t="s">
        <v>218</v>
      </c>
      <c r="F29" s="86">
        <v>200</v>
      </c>
      <c r="G29" s="88"/>
      <c r="H29" s="86">
        <v>200</v>
      </c>
      <c r="I29" s="66"/>
      <c r="J29" s="66"/>
      <c r="K29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I7" sqref="I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0" t="s">
        <v>219</v>
      </c>
      <c r="T1" s="10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9" customHeight="1" spans="1:20">
      <c r="A4" s="18" t="s">
        <v>158</v>
      </c>
      <c r="B4" s="18"/>
      <c r="C4" s="18"/>
      <c r="D4" s="18" t="s">
        <v>220</v>
      </c>
      <c r="E4" s="18" t="s">
        <v>221</v>
      </c>
      <c r="F4" s="18" t="s">
        <v>222</v>
      </c>
      <c r="G4" s="18" t="s">
        <v>223</v>
      </c>
      <c r="H4" s="18" t="s">
        <v>224</v>
      </c>
      <c r="I4" s="18" t="s">
        <v>225</v>
      </c>
      <c r="J4" s="18" t="s">
        <v>226</v>
      </c>
      <c r="K4" s="18" t="s">
        <v>227</v>
      </c>
      <c r="L4" s="18" t="s">
        <v>228</v>
      </c>
      <c r="M4" s="18" t="s">
        <v>229</v>
      </c>
      <c r="N4" s="18" t="s">
        <v>230</v>
      </c>
      <c r="O4" s="18" t="s">
        <v>231</v>
      </c>
      <c r="P4" s="18" t="s">
        <v>232</v>
      </c>
      <c r="Q4" s="18" t="s">
        <v>233</v>
      </c>
      <c r="R4" s="18" t="s">
        <v>234</v>
      </c>
      <c r="S4" s="18" t="s">
        <v>235</v>
      </c>
      <c r="T4" s="18" t="s">
        <v>236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5"/>
      <c r="B6" s="15"/>
      <c r="C6" s="15"/>
      <c r="D6" s="15"/>
      <c r="E6" s="15" t="s">
        <v>136</v>
      </c>
      <c r="F6" s="14">
        <v>1526.116542</v>
      </c>
      <c r="G6" s="14">
        <v>296.348542</v>
      </c>
      <c r="H6" s="14">
        <v>640.918</v>
      </c>
      <c r="I6" s="14"/>
      <c r="J6" s="14"/>
      <c r="K6" s="14"/>
      <c r="L6" s="14"/>
      <c r="M6" s="14"/>
      <c r="N6" s="14"/>
      <c r="O6" s="14">
        <v>588.85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1526.116542</v>
      </c>
      <c r="G7" s="14">
        <v>296.348542</v>
      </c>
      <c r="H7" s="14">
        <v>640.918</v>
      </c>
      <c r="I7" s="14"/>
      <c r="J7" s="14"/>
      <c r="K7" s="14"/>
      <c r="L7" s="14"/>
      <c r="M7" s="14"/>
      <c r="N7" s="14"/>
      <c r="O7" s="14">
        <v>588.85</v>
      </c>
      <c r="P7" s="14"/>
      <c r="Q7" s="14"/>
      <c r="R7" s="14"/>
      <c r="S7" s="14"/>
      <c r="T7" s="14"/>
    </row>
    <row r="8" ht="22.9" customHeight="1" spans="1:20">
      <c r="A8" s="26"/>
      <c r="B8" s="26"/>
      <c r="C8" s="26"/>
      <c r="D8" s="20" t="s">
        <v>155</v>
      </c>
      <c r="E8" s="20" t="s">
        <v>156</v>
      </c>
      <c r="F8" s="62">
        <f>SUM(F9:F19)</f>
        <v>1526.116542</v>
      </c>
      <c r="G8" s="62">
        <f>SUM(G9:G19)</f>
        <v>296.348542</v>
      </c>
      <c r="H8" s="62">
        <f>SUM(H9:H19)</f>
        <v>640.918</v>
      </c>
      <c r="I8" s="62"/>
      <c r="J8" s="62"/>
      <c r="K8" s="62"/>
      <c r="L8" s="62"/>
      <c r="M8" s="62"/>
      <c r="N8" s="62"/>
      <c r="O8" s="62">
        <f>SUM(O9:O19)</f>
        <v>588.85</v>
      </c>
      <c r="P8" s="14"/>
      <c r="Q8" s="14"/>
      <c r="R8" s="14"/>
      <c r="S8" s="14"/>
      <c r="T8" s="14"/>
    </row>
    <row r="9" ht="22.9" customHeight="1" spans="1:20">
      <c r="A9" s="27" t="s">
        <v>170</v>
      </c>
      <c r="B9" s="27" t="s">
        <v>173</v>
      </c>
      <c r="C9" s="27" t="s">
        <v>173</v>
      </c>
      <c r="D9" s="19" t="s">
        <v>237</v>
      </c>
      <c r="E9" s="28" t="s">
        <v>238</v>
      </c>
      <c r="F9" s="29">
        <f>SUM(G9:T9)</f>
        <v>22.308595</v>
      </c>
      <c r="G9" s="29">
        <v>22.308595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9" customHeight="1" spans="1:20">
      <c r="A10" s="27" t="s">
        <v>170</v>
      </c>
      <c r="B10" s="27" t="s">
        <v>173</v>
      </c>
      <c r="C10" s="27" t="s">
        <v>178</v>
      </c>
      <c r="D10" s="19" t="s">
        <v>237</v>
      </c>
      <c r="E10" s="28" t="s">
        <v>239</v>
      </c>
      <c r="F10" s="29">
        <f t="shared" ref="F10:F19" si="0">SUM(G10:T10)</f>
        <v>2.802586</v>
      </c>
      <c r="G10" s="29">
        <v>2.802586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" customHeight="1" spans="1:20">
      <c r="A11" s="27" t="s">
        <v>170</v>
      </c>
      <c r="B11" s="27" t="s">
        <v>181</v>
      </c>
      <c r="C11" s="27" t="s">
        <v>184</v>
      </c>
      <c r="D11" s="19" t="s">
        <v>237</v>
      </c>
      <c r="E11" s="28" t="s">
        <v>240</v>
      </c>
      <c r="F11" s="29">
        <f t="shared" si="0"/>
        <v>204.6339</v>
      </c>
      <c r="G11" s="29">
        <v>168.7059</v>
      </c>
      <c r="H11" s="29">
        <v>35.928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" customHeight="1" spans="1:20">
      <c r="A12" s="27" t="s">
        <v>170</v>
      </c>
      <c r="B12" s="27" t="s">
        <v>181</v>
      </c>
      <c r="C12" s="27" t="s">
        <v>187</v>
      </c>
      <c r="D12" s="19" t="s">
        <v>237</v>
      </c>
      <c r="E12" s="28" t="s">
        <v>241</v>
      </c>
      <c r="F12" s="29">
        <f t="shared" si="0"/>
        <v>300</v>
      </c>
      <c r="G12" s="29"/>
      <c r="H12" s="29"/>
      <c r="I12" s="29"/>
      <c r="J12" s="29"/>
      <c r="K12" s="29"/>
      <c r="L12" s="29"/>
      <c r="M12" s="29"/>
      <c r="N12" s="29"/>
      <c r="O12" s="29">
        <v>300</v>
      </c>
      <c r="P12" s="29"/>
      <c r="Q12" s="29"/>
      <c r="R12" s="29"/>
      <c r="S12" s="29"/>
      <c r="T12" s="29"/>
    </row>
    <row r="13" ht="22.9" customHeight="1" spans="1:20">
      <c r="A13" s="27" t="s">
        <v>170</v>
      </c>
      <c r="B13" s="27" t="s">
        <v>181</v>
      </c>
      <c r="C13" s="27" t="s">
        <v>173</v>
      </c>
      <c r="D13" s="19" t="s">
        <v>237</v>
      </c>
      <c r="E13" s="28" t="s">
        <v>242</v>
      </c>
      <c r="F13" s="29">
        <f t="shared" si="0"/>
        <v>167</v>
      </c>
      <c r="G13" s="29"/>
      <c r="H13" s="29">
        <v>167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9" customHeight="1" spans="1:20">
      <c r="A14" s="27">
        <v>208</v>
      </c>
      <c r="B14" s="27">
        <v>11</v>
      </c>
      <c r="C14" s="27">
        <v>99</v>
      </c>
      <c r="D14" s="27">
        <v>507001</v>
      </c>
      <c r="E14" s="28" t="s">
        <v>243</v>
      </c>
      <c r="F14" s="29">
        <f t="shared" si="0"/>
        <v>598</v>
      </c>
      <c r="G14" s="29">
        <v>71.16</v>
      </c>
      <c r="H14" s="29">
        <v>437.99</v>
      </c>
      <c r="I14" s="29"/>
      <c r="J14" s="29"/>
      <c r="K14" s="29"/>
      <c r="L14" s="29"/>
      <c r="M14" s="29"/>
      <c r="N14" s="29"/>
      <c r="O14" s="29">
        <v>88.85</v>
      </c>
      <c r="P14" s="29"/>
      <c r="Q14" s="29"/>
      <c r="R14" s="29"/>
      <c r="S14" s="29"/>
      <c r="T14" s="29"/>
    </row>
    <row r="15" ht="22.9" customHeight="1" spans="1:20">
      <c r="A15" s="27" t="s">
        <v>170</v>
      </c>
      <c r="B15" s="27" t="s">
        <v>193</v>
      </c>
      <c r="C15" s="27" t="s">
        <v>193</v>
      </c>
      <c r="D15" s="19" t="s">
        <v>237</v>
      </c>
      <c r="E15" s="28" t="s">
        <v>244</v>
      </c>
      <c r="F15" s="29">
        <f t="shared" si="0"/>
        <v>1.394287</v>
      </c>
      <c r="G15" s="29">
        <v>1.394287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ht="22.9" customHeight="1" spans="1:20">
      <c r="A16" s="27" t="s">
        <v>198</v>
      </c>
      <c r="B16" s="27" t="s">
        <v>181</v>
      </c>
      <c r="C16" s="27" t="s">
        <v>184</v>
      </c>
      <c r="D16" s="19" t="s">
        <v>237</v>
      </c>
      <c r="E16" s="28" t="s">
        <v>245</v>
      </c>
      <c r="F16" s="29">
        <f t="shared" si="0"/>
        <v>11.851441</v>
      </c>
      <c r="G16" s="29">
        <v>11.851441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22.9" customHeight="1" spans="1:20">
      <c r="A17" s="27" t="s">
        <v>198</v>
      </c>
      <c r="B17" s="27" t="s">
        <v>181</v>
      </c>
      <c r="C17" s="27" t="s">
        <v>205</v>
      </c>
      <c r="D17" s="19" t="s">
        <v>237</v>
      </c>
      <c r="E17" s="28" t="s">
        <v>246</v>
      </c>
      <c r="F17" s="29">
        <f t="shared" si="0"/>
        <v>1.394287</v>
      </c>
      <c r="G17" s="29">
        <v>1.394287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ht="22.9" customHeight="1" spans="1:20">
      <c r="A18" s="56" t="s">
        <v>208</v>
      </c>
      <c r="B18" s="56" t="s">
        <v>211</v>
      </c>
      <c r="C18" s="56" t="s">
        <v>184</v>
      </c>
      <c r="D18" s="63" t="s">
        <v>237</v>
      </c>
      <c r="E18" s="57" t="s">
        <v>247</v>
      </c>
      <c r="F18" s="64">
        <f t="shared" si="0"/>
        <v>16.731446</v>
      </c>
      <c r="G18" s="64">
        <v>16.731446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ht="27" customHeight="1" spans="1:20">
      <c r="A19" s="22">
        <v>229</v>
      </c>
      <c r="B19" s="22">
        <v>60</v>
      </c>
      <c r="C19" s="97" t="s">
        <v>178</v>
      </c>
      <c r="D19" s="22">
        <v>507001</v>
      </c>
      <c r="E19" s="25" t="s">
        <v>248</v>
      </c>
      <c r="F19" s="65">
        <f t="shared" si="0"/>
        <v>200</v>
      </c>
      <c r="G19" s="22"/>
      <c r="H19" s="22"/>
      <c r="I19" s="24"/>
      <c r="J19" s="25"/>
      <c r="K19" s="65"/>
      <c r="L19" s="65"/>
      <c r="M19" s="65"/>
      <c r="N19" s="65"/>
      <c r="O19" s="65">
        <v>200</v>
      </c>
      <c r="P19" s="66"/>
      <c r="Q19" s="66"/>
      <c r="R19" s="66"/>
      <c r="S19" s="66"/>
      <c r="T19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K14" sqref="K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0" t="s">
        <v>249</v>
      </c>
      <c r="U1" s="10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35" customHeight="1" spans="1:21">
      <c r="A4" s="18" t="s">
        <v>158</v>
      </c>
      <c r="B4" s="18"/>
      <c r="C4" s="18"/>
      <c r="D4" s="18" t="s">
        <v>220</v>
      </c>
      <c r="E4" s="18" t="s">
        <v>221</v>
      </c>
      <c r="F4" s="18" t="s">
        <v>250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251</v>
      </c>
      <c r="I5" s="18" t="s">
        <v>252</v>
      </c>
      <c r="J5" s="18" t="s">
        <v>231</v>
      </c>
      <c r="K5" s="18" t="s">
        <v>136</v>
      </c>
      <c r="L5" s="18" t="s">
        <v>253</v>
      </c>
      <c r="M5" s="18" t="s">
        <v>254</v>
      </c>
      <c r="N5" s="18" t="s">
        <v>255</v>
      </c>
      <c r="O5" s="18" t="s">
        <v>233</v>
      </c>
      <c r="P5" s="18" t="s">
        <v>256</v>
      </c>
      <c r="Q5" s="18" t="s">
        <v>257</v>
      </c>
      <c r="R5" s="18" t="s">
        <v>258</v>
      </c>
      <c r="S5" s="18" t="s">
        <v>229</v>
      </c>
      <c r="T5" s="18" t="s">
        <v>232</v>
      </c>
      <c r="U5" s="18" t="s">
        <v>236</v>
      </c>
    </row>
    <row r="6" ht="22.9" customHeight="1" spans="1:21">
      <c r="A6" s="15"/>
      <c r="B6" s="15"/>
      <c r="C6" s="15"/>
      <c r="D6" s="15"/>
      <c r="E6" s="15" t="s">
        <v>136</v>
      </c>
      <c r="F6" s="14">
        <v>1526.116542</v>
      </c>
      <c r="G6" s="14">
        <v>394.516542</v>
      </c>
      <c r="H6" s="14">
        <v>296.348542</v>
      </c>
      <c r="I6" s="14">
        <v>91.778</v>
      </c>
      <c r="J6" s="14">
        <v>6.39</v>
      </c>
      <c r="K6" s="14">
        <v>1131.6</v>
      </c>
      <c r="L6" s="14">
        <v>0</v>
      </c>
      <c r="M6" s="14">
        <v>549.14</v>
      </c>
      <c r="N6" s="14">
        <v>582.46</v>
      </c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33">
        <v>1526.116542</v>
      </c>
      <c r="G7" s="14">
        <v>394.516542</v>
      </c>
      <c r="H7" s="14">
        <v>296.348542</v>
      </c>
      <c r="I7" s="14">
        <v>91.778</v>
      </c>
      <c r="J7" s="14">
        <v>6.39</v>
      </c>
      <c r="K7" s="14">
        <v>1131.6</v>
      </c>
      <c r="L7" s="14">
        <v>0</v>
      </c>
      <c r="M7" s="14">
        <v>549.14</v>
      </c>
      <c r="N7" s="14">
        <v>582.46</v>
      </c>
      <c r="O7" s="14"/>
      <c r="P7" s="14"/>
      <c r="Q7" s="14"/>
      <c r="R7" s="14"/>
      <c r="S7" s="14"/>
      <c r="T7" s="14"/>
      <c r="U7" s="14"/>
    </row>
    <row r="8" ht="22.9" customHeight="1" spans="1:21">
      <c r="A8" s="26"/>
      <c r="B8" s="26"/>
      <c r="C8" s="26"/>
      <c r="D8" s="20" t="s">
        <v>155</v>
      </c>
      <c r="E8" s="20" t="s">
        <v>156</v>
      </c>
      <c r="F8" s="33">
        <f>SUM(F9:F19)</f>
        <v>1526.116542</v>
      </c>
      <c r="G8" s="33">
        <f t="shared" ref="G8:N8" si="0">SUM(G9:G19)</f>
        <v>394.516542</v>
      </c>
      <c r="H8" s="33">
        <f t="shared" si="0"/>
        <v>296.348542</v>
      </c>
      <c r="I8" s="33">
        <f t="shared" si="0"/>
        <v>91.778</v>
      </c>
      <c r="J8" s="33">
        <f t="shared" si="0"/>
        <v>6.39</v>
      </c>
      <c r="K8" s="33">
        <f t="shared" si="0"/>
        <v>1131.6</v>
      </c>
      <c r="L8" s="33">
        <f t="shared" si="0"/>
        <v>0</v>
      </c>
      <c r="M8" s="33">
        <f t="shared" si="0"/>
        <v>549.14</v>
      </c>
      <c r="N8" s="33">
        <f t="shared" si="0"/>
        <v>582.46</v>
      </c>
      <c r="O8" s="14"/>
      <c r="P8" s="14"/>
      <c r="Q8" s="14"/>
      <c r="R8" s="14"/>
      <c r="S8" s="14"/>
      <c r="T8" s="14"/>
      <c r="U8" s="14"/>
    </row>
    <row r="9" ht="22.9" customHeight="1" spans="1:21">
      <c r="A9" s="27" t="s">
        <v>170</v>
      </c>
      <c r="B9" s="27" t="s">
        <v>173</v>
      </c>
      <c r="C9" s="27" t="s">
        <v>173</v>
      </c>
      <c r="D9" s="19" t="s">
        <v>237</v>
      </c>
      <c r="E9" s="28" t="s">
        <v>238</v>
      </c>
      <c r="F9" s="21">
        <v>22.308595</v>
      </c>
      <c r="G9" s="7">
        <v>22.308595</v>
      </c>
      <c r="H9" s="7">
        <v>22.308595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27" t="s">
        <v>170</v>
      </c>
      <c r="B10" s="27" t="s">
        <v>173</v>
      </c>
      <c r="C10" s="27" t="s">
        <v>178</v>
      </c>
      <c r="D10" s="19" t="s">
        <v>237</v>
      </c>
      <c r="E10" s="28" t="s">
        <v>239</v>
      </c>
      <c r="F10" s="21">
        <v>2.802586</v>
      </c>
      <c r="G10" s="7">
        <v>2.802586</v>
      </c>
      <c r="H10" s="7">
        <v>2.802586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27" t="s">
        <v>170</v>
      </c>
      <c r="B11" s="27" t="s">
        <v>181</v>
      </c>
      <c r="C11" s="27" t="s">
        <v>184</v>
      </c>
      <c r="D11" s="19" t="s">
        <v>237</v>
      </c>
      <c r="E11" s="28" t="s">
        <v>240</v>
      </c>
      <c r="F11" s="21">
        <v>204.6339</v>
      </c>
      <c r="G11" s="7">
        <v>204.6339</v>
      </c>
      <c r="H11" s="7">
        <v>168.7059</v>
      </c>
      <c r="I11" s="7">
        <v>35.928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27" t="s">
        <v>170</v>
      </c>
      <c r="B12" s="27" t="s">
        <v>181</v>
      </c>
      <c r="C12" s="27" t="s">
        <v>187</v>
      </c>
      <c r="D12" s="19" t="s">
        <v>237</v>
      </c>
      <c r="E12" s="28" t="s">
        <v>241</v>
      </c>
      <c r="F12" s="21">
        <v>300</v>
      </c>
      <c r="G12" s="7"/>
      <c r="H12" s="7"/>
      <c r="I12" s="7"/>
      <c r="J12" s="7"/>
      <c r="K12" s="7">
        <v>300</v>
      </c>
      <c r="L12" s="7"/>
      <c r="M12" s="7"/>
      <c r="N12" s="7">
        <v>300</v>
      </c>
      <c r="O12" s="7"/>
      <c r="P12" s="7"/>
      <c r="Q12" s="7"/>
      <c r="R12" s="7"/>
      <c r="S12" s="7"/>
      <c r="T12" s="7"/>
      <c r="U12" s="7"/>
    </row>
    <row r="13" ht="22.9" customHeight="1" spans="1:21">
      <c r="A13" s="27" t="s">
        <v>170</v>
      </c>
      <c r="B13" s="27" t="s">
        <v>181</v>
      </c>
      <c r="C13" s="27" t="s">
        <v>173</v>
      </c>
      <c r="D13" s="19" t="s">
        <v>237</v>
      </c>
      <c r="E13" s="28" t="s">
        <v>242</v>
      </c>
      <c r="F13" s="21">
        <v>167</v>
      </c>
      <c r="G13" s="7"/>
      <c r="H13" s="7"/>
      <c r="I13" s="7"/>
      <c r="J13" s="7"/>
      <c r="K13" s="7">
        <v>167</v>
      </c>
      <c r="L13" s="7"/>
      <c r="M13" s="7">
        <v>167</v>
      </c>
      <c r="N13" s="7"/>
      <c r="O13" s="7"/>
      <c r="P13" s="7"/>
      <c r="Q13" s="7"/>
      <c r="R13" s="7"/>
      <c r="S13" s="7"/>
      <c r="T13" s="7"/>
      <c r="U13" s="7"/>
    </row>
    <row r="14" ht="22.9" customHeight="1" spans="1:21">
      <c r="A14" s="27">
        <v>208</v>
      </c>
      <c r="B14" s="27">
        <v>11</v>
      </c>
      <c r="C14" s="27">
        <v>99</v>
      </c>
      <c r="D14" s="27">
        <v>507001</v>
      </c>
      <c r="E14" s="28" t="s">
        <v>243</v>
      </c>
      <c r="F14" s="55">
        <v>598</v>
      </c>
      <c r="G14" s="54">
        <v>133.4</v>
      </c>
      <c r="H14" s="54">
        <v>71.16</v>
      </c>
      <c r="I14" s="54">
        <v>55.85</v>
      </c>
      <c r="J14" s="54">
        <v>6.39</v>
      </c>
      <c r="K14" s="54">
        <v>464.6</v>
      </c>
      <c r="L14" s="54"/>
      <c r="M14" s="54">
        <v>382.14</v>
      </c>
      <c r="N14" s="54">
        <v>82.46</v>
      </c>
      <c r="O14" s="54"/>
      <c r="P14" s="54"/>
      <c r="Q14" s="54"/>
      <c r="R14" s="7"/>
      <c r="S14" s="7"/>
      <c r="T14" s="7"/>
      <c r="U14" s="7"/>
    </row>
    <row r="15" ht="22.9" customHeight="1" spans="1:21">
      <c r="A15" s="27" t="s">
        <v>170</v>
      </c>
      <c r="B15" s="27" t="s">
        <v>193</v>
      </c>
      <c r="C15" s="27" t="s">
        <v>193</v>
      </c>
      <c r="D15" s="19" t="s">
        <v>237</v>
      </c>
      <c r="E15" s="28" t="s">
        <v>244</v>
      </c>
      <c r="F15" s="21">
        <v>1.394287</v>
      </c>
      <c r="G15" s="7">
        <v>1.394287</v>
      </c>
      <c r="H15" s="7">
        <v>1.394287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2.9" customHeight="1" spans="1:21">
      <c r="A16" s="27" t="s">
        <v>198</v>
      </c>
      <c r="B16" s="27" t="s">
        <v>181</v>
      </c>
      <c r="C16" s="27" t="s">
        <v>184</v>
      </c>
      <c r="D16" s="19" t="s">
        <v>237</v>
      </c>
      <c r="E16" s="28" t="s">
        <v>245</v>
      </c>
      <c r="F16" s="21">
        <v>11.851441</v>
      </c>
      <c r="G16" s="7">
        <v>11.851441</v>
      </c>
      <c r="H16" s="7">
        <v>11.851441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2.9" customHeight="1" spans="1:21">
      <c r="A17" s="27" t="s">
        <v>198</v>
      </c>
      <c r="B17" s="27" t="s">
        <v>181</v>
      </c>
      <c r="C17" s="27" t="s">
        <v>205</v>
      </c>
      <c r="D17" s="19" t="s">
        <v>237</v>
      </c>
      <c r="E17" s="28" t="s">
        <v>246</v>
      </c>
      <c r="F17" s="21">
        <v>1.394287</v>
      </c>
      <c r="G17" s="7">
        <v>1.394287</v>
      </c>
      <c r="H17" s="7">
        <v>1.394287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2.9" customHeight="1" spans="1:21">
      <c r="A18" s="27" t="s">
        <v>208</v>
      </c>
      <c r="B18" s="27" t="s">
        <v>211</v>
      </c>
      <c r="C18" s="27" t="s">
        <v>184</v>
      </c>
      <c r="D18" s="19" t="s">
        <v>237</v>
      </c>
      <c r="E18" s="28" t="s">
        <v>247</v>
      </c>
      <c r="F18" s="21">
        <v>16.731446</v>
      </c>
      <c r="G18" s="7">
        <v>16.731446</v>
      </c>
      <c r="H18" s="7">
        <v>16.731446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9.5" spans="1:21">
      <c r="A19" s="56">
        <v>229</v>
      </c>
      <c r="B19" s="56">
        <v>60</v>
      </c>
      <c r="C19" s="98" t="s">
        <v>178</v>
      </c>
      <c r="D19" s="56">
        <v>507001</v>
      </c>
      <c r="E19" s="57" t="s">
        <v>248</v>
      </c>
      <c r="F19" s="58">
        <v>200</v>
      </c>
      <c r="G19" s="59">
        <f>SUM(H19:J19)</f>
        <v>0</v>
      </c>
      <c r="H19" s="60"/>
      <c r="I19" s="60"/>
      <c r="J19" s="60"/>
      <c r="K19" s="59">
        <v>200</v>
      </c>
      <c r="L19" s="60"/>
      <c r="M19" s="60"/>
      <c r="N19" s="59">
        <v>200</v>
      </c>
      <c r="O19" s="61"/>
      <c r="P19" s="61"/>
      <c r="Q19" s="61"/>
      <c r="R19" s="61"/>
      <c r="S19" s="61"/>
      <c r="T19" s="61"/>
      <c r="U19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" workbookViewId="0">
      <selection activeCell="D36" sqref="D36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0" t="s">
        <v>259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5" customHeight="1" spans="1:4">
      <c r="A4" s="5" t="s">
        <v>33</v>
      </c>
      <c r="B4" s="5"/>
      <c r="C4" s="5" t="s">
        <v>34</v>
      </c>
      <c r="D4" s="5"/>
    </row>
    <row r="5" ht="20.2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5" customHeight="1" spans="1:4">
      <c r="A6" s="15" t="s">
        <v>260</v>
      </c>
      <c r="B6" s="14">
        <v>1526.12</v>
      </c>
      <c r="C6" s="15" t="s">
        <v>261</v>
      </c>
      <c r="D6" s="33">
        <v>1526.12</v>
      </c>
    </row>
    <row r="7" ht="20.25" customHeight="1" spans="1:4">
      <c r="A7" s="6" t="s">
        <v>262</v>
      </c>
      <c r="B7" s="7">
        <v>1326.12</v>
      </c>
      <c r="C7" s="6" t="s">
        <v>41</v>
      </c>
      <c r="D7" s="21"/>
    </row>
    <row r="8" ht="20.25" customHeight="1" spans="1:4">
      <c r="A8" s="6" t="s">
        <v>263</v>
      </c>
      <c r="B8" s="7">
        <v>1326.12</v>
      </c>
      <c r="C8" s="6" t="s">
        <v>45</v>
      </c>
      <c r="D8" s="21"/>
    </row>
    <row r="9" ht="31.15" customHeight="1" spans="1:4">
      <c r="A9" s="6" t="s">
        <v>48</v>
      </c>
      <c r="B9" s="7"/>
      <c r="C9" s="6" t="s">
        <v>49</v>
      </c>
      <c r="D9" s="21"/>
    </row>
    <row r="10" ht="20.25" customHeight="1" spans="1:4">
      <c r="A10" s="6" t="s">
        <v>264</v>
      </c>
      <c r="B10" s="7">
        <v>200</v>
      </c>
      <c r="C10" s="6" t="s">
        <v>53</v>
      </c>
      <c r="D10" s="21"/>
    </row>
    <row r="11" ht="20.25" customHeight="1" spans="1:4">
      <c r="A11" s="6" t="s">
        <v>265</v>
      </c>
      <c r="B11" s="7"/>
      <c r="C11" s="6" t="s">
        <v>57</v>
      </c>
      <c r="D11" s="21"/>
    </row>
    <row r="12" ht="20.25" customHeight="1" spans="1:4">
      <c r="A12" s="6" t="s">
        <v>266</v>
      </c>
      <c r="B12" s="7"/>
      <c r="C12" s="6" t="s">
        <v>61</v>
      </c>
      <c r="D12" s="21"/>
    </row>
    <row r="13" ht="20.25" customHeight="1" spans="1:4">
      <c r="A13" s="15" t="s">
        <v>267</v>
      </c>
      <c r="B13" s="14"/>
      <c r="C13" s="6" t="s">
        <v>65</v>
      </c>
      <c r="D13" s="21"/>
    </row>
    <row r="14" ht="20.25" customHeight="1" spans="1:4">
      <c r="A14" s="6" t="s">
        <v>262</v>
      </c>
      <c r="B14" s="7"/>
      <c r="C14" s="6" t="s">
        <v>69</v>
      </c>
      <c r="D14" s="21">
        <v>1296.14</v>
      </c>
    </row>
    <row r="15" ht="20.25" customHeight="1" spans="1:4">
      <c r="A15" s="6" t="s">
        <v>264</v>
      </c>
      <c r="B15" s="7"/>
      <c r="C15" s="6" t="s">
        <v>73</v>
      </c>
      <c r="D15" s="21"/>
    </row>
    <row r="16" ht="20.25" customHeight="1" spans="1:4">
      <c r="A16" s="6" t="s">
        <v>265</v>
      </c>
      <c r="B16" s="7"/>
      <c r="C16" s="6" t="s">
        <v>77</v>
      </c>
      <c r="D16" s="21">
        <v>13.245728</v>
      </c>
    </row>
    <row r="17" ht="20.25" customHeight="1" spans="1:4">
      <c r="A17" s="6" t="s">
        <v>266</v>
      </c>
      <c r="B17" s="7"/>
      <c r="C17" s="6" t="s">
        <v>81</v>
      </c>
      <c r="D17" s="21"/>
    </row>
    <row r="18" ht="20.25" customHeight="1" spans="1:4">
      <c r="A18" s="6"/>
      <c r="B18" s="7"/>
      <c r="C18" s="6" t="s">
        <v>85</v>
      </c>
      <c r="D18" s="21"/>
    </row>
    <row r="19" ht="20.25" customHeight="1" spans="1:4">
      <c r="A19" s="6"/>
      <c r="B19" s="6"/>
      <c r="C19" s="6" t="s">
        <v>89</v>
      </c>
      <c r="D19" s="21"/>
    </row>
    <row r="20" ht="20.25" customHeight="1" spans="1:4">
      <c r="A20" s="6"/>
      <c r="B20" s="6"/>
      <c r="C20" s="6" t="s">
        <v>93</v>
      </c>
      <c r="D20" s="21"/>
    </row>
    <row r="21" ht="20.25" customHeight="1" spans="1:4">
      <c r="A21" s="6"/>
      <c r="B21" s="6"/>
      <c r="C21" s="6" t="s">
        <v>97</v>
      </c>
      <c r="D21" s="21"/>
    </row>
    <row r="22" ht="20.25" customHeight="1" spans="1:4">
      <c r="A22" s="6"/>
      <c r="B22" s="6"/>
      <c r="C22" s="6" t="s">
        <v>100</v>
      </c>
      <c r="D22" s="21"/>
    </row>
    <row r="23" ht="20.25" customHeight="1" spans="1:4">
      <c r="A23" s="6"/>
      <c r="B23" s="6"/>
      <c r="C23" s="6" t="s">
        <v>103</v>
      </c>
      <c r="D23" s="21"/>
    </row>
    <row r="24" ht="20.25" customHeight="1" spans="1:4">
      <c r="A24" s="6"/>
      <c r="B24" s="6"/>
      <c r="C24" s="6" t="s">
        <v>105</v>
      </c>
      <c r="D24" s="21"/>
    </row>
    <row r="25" ht="20.25" customHeight="1" spans="1:4">
      <c r="A25" s="6"/>
      <c r="B25" s="6"/>
      <c r="C25" s="6" t="s">
        <v>107</v>
      </c>
      <c r="D25" s="21"/>
    </row>
    <row r="26" ht="20.25" customHeight="1" spans="1:4">
      <c r="A26" s="6"/>
      <c r="B26" s="6"/>
      <c r="C26" s="6" t="s">
        <v>109</v>
      </c>
      <c r="D26" s="21">
        <v>16.731446</v>
      </c>
    </row>
    <row r="27" ht="20.25" customHeight="1" spans="1:4">
      <c r="A27" s="6"/>
      <c r="B27" s="6"/>
      <c r="C27" s="6" t="s">
        <v>111</v>
      </c>
      <c r="D27" s="21"/>
    </row>
    <row r="28" ht="20.25" customHeight="1" spans="1:4">
      <c r="A28" s="6"/>
      <c r="B28" s="6"/>
      <c r="C28" s="6" t="s">
        <v>113</v>
      </c>
      <c r="D28" s="21"/>
    </row>
    <row r="29" ht="20.25" customHeight="1" spans="1:4">
      <c r="A29" s="6"/>
      <c r="B29" s="6"/>
      <c r="C29" s="6" t="s">
        <v>115</v>
      </c>
      <c r="D29" s="21"/>
    </row>
    <row r="30" ht="20.25" customHeight="1" spans="1:4">
      <c r="A30" s="6"/>
      <c r="B30" s="6"/>
      <c r="C30" s="6" t="s">
        <v>117</v>
      </c>
      <c r="D30" s="21"/>
    </row>
    <row r="31" ht="20.25" customHeight="1" spans="1:4">
      <c r="A31" s="6"/>
      <c r="B31" s="6"/>
      <c r="C31" s="6" t="s">
        <v>119</v>
      </c>
      <c r="D31" s="21">
        <v>200</v>
      </c>
    </row>
    <row r="32" ht="20.25" customHeight="1" spans="1:4">
      <c r="A32" s="6"/>
      <c r="B32" s="6"/>
      <c r="C32" s="6" t="s">
        <v>121</v>
      </c>
      <c r="D32" s="21"/>
    </row>
    <row r="33" ht="20.25" customHeight="1" spans="1:4">
      <c r="A33" s="6"/>
      <c r="B33" s="6"/>
      <c r="C33" s="6" t="s">
        <v>123</v>
      </c>
      <c r="D33" s="21"/>
    </row>
    <row r="34" ht="20.25" customHeight="1" spans="1:4">
      <c r="A34" s="6"/>
      <c r="B34" s="6"/>
      <c r="C34" s="6" t="s">
        <v>124</v>
      </c>
      <c r="D34" s="21"/>
    </row>
    <row r="35" ht="20.25" customHeight="1" spans="1:4">
      <c r="A35" s="6"/>
      <c r="B35" s="6"/>
      <c r="C35" s="6" t="s">
        <v>125</v>
      </c>
      <c r="D35" s="21"/>
    </row>
    <row r="36" ht="20.25" customHeight="1" spans="1:4">
      <c r="A36" s="6"/>
      <c r="B36" s="6"/>
      <c r="C36" s="6" t="s">
        <v>126</v>
      </c>
      <c r="D36" s="21"/>
    </row>
    <row r="37" ht="20.25" customHeight="1" spans="1:4">
      <c r="A37" s="6"/>
      <c r="B37" s="6"/>
      <c r="C37" s="6"/>
      <c r="D37" s="6"/>
    </row>
    <row r="38" ht="20.25" customHeight="1" spans="1:4">
      <c r="A38" s="15"/>
      <c r="B38" s="15"/>
      <c r="C38" s="15" t="s">
        <v>268</v>
      </c>
      <c r="D38" s="14"/>
    </row>
    <row r="39" ht="20.25" customHeight="1" spans="1:4">
      <c r="A39" s="15"/>
      <c r="B39" s="15"/>
      <c r="C39" s="15"/>
      <c r="D39" s="15"/>
    </row>
    <row r="40" ht="20.25" customHeight="1" spans="1:4">
      <c r="A40" s="18" t="s">
        <v>269</v>
      </c>
      <c r="B40" s="14">
        <v>1526.12</v>
      </c>
      <c r="C40" s="18" t="s">
        <v>270</v>
      </c>
      <c r="D40" s="33">
        <v>1526.12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F7" sqref="F7: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0" t="s">
        <v>271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9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9" customHeight="1" spans="1:11">
      <c r="A5" s="5"/>
      <c r="B5" s="5"/>
      <c r="C5" s="5"/>
      <c r="D5" s="5"/>
      <c r="E5" s="5"/>
      <c r="F5" s="5"/>
      <c r="G5" s="5" t="s">
        <v>138</v>
      </c>
      <c r="H5" s="5" t="s">
        <v>272</v>
      </c>
      <c r="I5" s="5"/>
      <c r="J5" s="5" t="s">
        <v>273</v>
      </c>
      <c r="K5" s="5"/>
    </row>
    <row r="6" ht="24.2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251</v>
      </c>
      <c r="I6" s="5" t="s">
        <v>231</v>
      </c>
      <c r="J6" s="5"/>
      <c r="K6" s="5"/>
    </row>
    <row r="7" ht="22.9" customHeight="1" spans="1:11">
      <c r="A7" s="6"/>
      <c r="B7" s="6"/>
      <c r="C7" s="6"/>
      <c r="D7" s="15"/>
      <c r="E7" s="15" t="s">
        <v>136</v>
      </c>
      <c r="F7" s="14">
        <v>1326.116542</v>
      </c>
      <c r="G7" s="14">
        <v>394.516542</v>
      </c>
      <c r="H7" s="14">
        <v>296.348542</v>
      </c>
      <c r="I7" s="14">
        <v>6.39</v>
      </c>
      <c r="J7" s="14">
        <v>91.778</v>
      </c>
      <c r="K7" s="14">
        <v>931.6</v>
      </c>
    </row>
    <row r="8" ht="22.9" customHeight="1" spans="1:11">
      <c r="A8" s="6"/>
      <c r="B8" s="6"/>
      <c r="C8" s="6"/>
      <c r="D8" s="13" t="s">
        <v>154</v>
      </c>
      <c r="E8" s="13" t="s">
        <v>4</v>
      </c>
      <c r="F8" s="14">
        <v>1326.116542</v>
      </c>
      <c r="G8" s="14">
        <v>394.516542</v>
      </c>
      <c r="H8" s="14">
        <v>296.348542</v>
      </c>
      <c r="I8" s="14">
        <v>6.39</v>
      </c>
      <c r="J8" s="14">
        <v>91.778</v>
      </c>
      <c r="K8" s="14">
        <v>931.6</v>
      </c>
    </row>
    <row r="9" ht="22.9" customHeight="1" spans="1:11">
      <c r="A9" s="6"/>
      <c r="B9" s="6"/>
      <c r="C9" s="6"/>
      <c r="D9" s="20" t="s">
        <v>155</v>
      </c>
      <c r="E9" s="20" t="s">
        <v>156</v>
      </c>
      <c r="F9" s="14">
        <f>F10+F21+F25</f>
        <v>1326.116542</v>
      </c>
      <c r="G9" s="14">
        <f>G10+G21+G25</f>
        <v>394.516542</v>
      </c>
      <c r="H9" s="14">
        <f>H10+H21+H25</f>
        <v>296.348542</v>
      </c>
      <c r="I9" s="14">
        <f>I10+I21+I25</f>
        <v>6.39</v>
      </c>
      <c r="J9" s="14">
        <f>J10+J21+J25</f>
        <v>91.778</v>
      </c>
      <c r="K9" s="14">
        <f>K10+K21+K25</f>
        <v>931.6</v>
      </c>
    </row>
    <row r="10" ht="22.9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f t="shared" ref="F10:K10" si="0">F11+F14+F19</f>
        <v>1296.139368</v>
      </c>
      <c r="G10" s="14">
        <f t="shared" si="0"/>
        <v>364.539368</v>
      </c>
      <c r="H10" s="14">
        <f t="shared" si="0"/>
        <v>266.371368</v>
      </c>
      <c r="I10" s="14">
        <f t="shared" si="0"/>
        <v>6.39</v>
      </c>
      <c r="J10" s="14">
        <f t="shared" si="0"/>
        <v>91.778</v>
      </c>
      <c r="K10" s="14">
        <f t="shared" si="0"/>
        <v>931.6</v>
      </c>
    </row>
    <row r="11" ht="22.9" customHeight="1" spans="1:11">
      <c r="A11" s="18" t="s">
        <v>170</v>
      </c>
      <c r="B11" s="53" t="s">
        <v>173</v>
      </c>
      <c r="C11" s="18"/>
      <c r="D11" s="15" t="s">
        <v>274</v>
      </c>
      <c r="E11" s="15" t="s">
        <v>275</v>
      </c>
      <c r="F11" s="14">
        <v>25.111181</v>
      </c>
      <c r="G11" s="14">
        <v>25.111181</v>
      </c>
      <c r="H11" s="14">
        <v>25.111181</v>
      </c>
      <c r="I11" s="14"/>
      <c r="J11" s="14"/>
      <c r="K11" s="14"/>
    </row>
    <row r="12" ht="22.9" customHeight="1" spans="1:11">
      <c r="A12" s="27" t="s">
        <v>170</v>
      </c>
      <c r="B12" s="27" t="s">
        <v>173</v>
      </c>
      <c r="C12" s="27" t="s">
        <v>173</v>
      </c>
      <c r="D12" s="19" t="s">
        <v>276</v>
      </c>
      <c r="E12" s="6" t="s">
        <v>277</v>
      </c>
      <c r="F12" s="7">
        <v>22.308595</v>
      </c>
      <c r="G12" s="7">
        <v>22.308595</v>
      </c>
      <c r="H12" s="21">
        <v>22.308595</v>
      </c>
      <c r="I12" s="21"/>
      <c r="J12" s="21"/>
      <c r="K12" s="21"/>
    </row>
    <row r="13" ht="22.9" customHeight="1" spans="1:11">
      <c r="A13" s="27" t="s">
        <v>170</v>
      </c>
      <c r="B13" s="27" t="s">
        <v>173</v>
      </c>
      <c r="C13" s="27" t="s">
        <v>178</v>
      </c>
      <c r="D13" s="19" t="s">
        <v>278</v>
      </c>
      <c r="E13" s="6" t="s">
        <v>279</v>
      </c>
      <c r="F13" s="7">
        <v>2.802586</v>
      </c>
      <c r="G13" s="7">
        <v>2.802586</v>
      </c>
      <c r="H13" s="21">
        <v>2.802586</v>
      </c>
      <c r="I13" s="21"/>
      <c r="J13" s="21"/>
      <c r="K13" s="21"/>
    </row>
    <row r="14" ht="22.9" customHeight="1" spans="1:11">
      <c r="A14" s="18" t="s">
        <v>170</v>
      </c>
      <c r="B14" s="53" t="s">
        <v>181</v>
      </c>
      <c r="C14" s="18"/>
      <c r="D14" s="15" t="s">
        <v>280</v>
      </c>
      <c r="E14" s="15" t="s">
        <v>281</v>
      </c>
      <c r="F14" s="14">
        <f t="shared" ref="F14:K14" si="1">SUM(F15:F18)</f>
        <v>1269.6339</v>
      </c>
      <c r="G14" s="14">
        <f t="shared" si="1"/>
        <v>338.0339</v>
      </c>
      <c r="H14" s="14">
        <f t="shared" si="1"/>
        <v>239.8659</v>
      </c>
      <c r="I14" s="14">
        <f t="shared" si="1"/>
        <v>6.39</v>
      </c>
      <c r="J14" s="14">
        <f t="shared" si="1"/>
        <v>91.778</v>
      </c>
      <c r="K14" s="14">
        <f t="shared" si="1"/>
        <v>931.6</v>
      </c>
    </row>
    <row r="15" ht="22.9" customHeight="1" spans="1:11">
      <c r="A15" s="27" t="s">
        <v>170</v>
      </c>
      <c r="B15" s="27" t="s">
        <v>181</v>
      </c>
      <c r="C15" s="27" t="s">
        <v>184</v>
      </c>
      <c r="D15" s="19" t="s">
        <v>282</v>
      </c>
      <c r="E15" s="6" t="s">
        <v>283</v>
      </c>
      <c r="F15" s="7">
        <v>204.6339</v>
      </c>
      <c r="G15" s="7">
        <v>204.6339</v>
      </c>
      <c r="H15" s="21">
        <v>168.7059</v>
      </c>
      <c r="I15" s="21"/>
      <c r="J15" s="21">
        <v>35.928</v>
      </c>
      <c r="K15" s="21"/>
    </row>
    <row r="16" ht="22.9" customHeight="1" spans="1:11">
      <c r="A16" s="27" t="s">
        <v>170</v>
      </c>
      <c r="B16" s="27" t="s">
        <v>181</v>
      </c>
      <c r="C16" s="27" t="s">
        <v>187</v>
      </c>
      <c r="D16" s="19" t="s">
        <v>284</v>
      </c>
      <c r="E16" s="6" t="s">
        <v>285</v>
      </c>
      <c r="F16" s="7">
        <v>300</v>
      </c>
      <c r="G16" s="7"/>
      <c r="H16" s="21"/>
      <c r="I16" s="21"/>
      <c r="J16" s="21"/>
      <c r="K16" s="21">
        <v>300</v>
      </c>
    </row>
    <row r="17" ht="22.9" customHeight="1" spans="1:11">
      <c r="A17" s="27" t="s">
        <v>170</v>
      </c>
      <c r="B17" s="27" t="s">
        <v>181</v>
      </c>
      <c r="C17" s="27" t="s">
        <v>173</v>
      </c>
      <c r="D17" s="19" t="s">
        <v>286</v>
      </c>
      <c r="E17" s="6" t="s">
        <v>287</v>
      </c>
      <c r="F17" s="7">
        <v>167</v>
      </c>
      <c r="G17" s="7"/>
      <c r="H17" s="21"/>
      <c r="I17" s="21"/>
      <c r="J17" s="21"/>
      <c r="K17" s="21">
        <v>167</v>
      </c>
    </row>
    <row r="18" ht="22.9" customHeight="1" spans="1:11">
      <c r="A18" s="27" t="s">
        <v>170</v>
      </c>
      <c r="B18" s="27" t="s">
        <v>181</v>
      </c>
      <c r="C18" s="27">
        <v>99</v>
      </c>
      <c r="D18" s="27">
        <v>2081199</v>
      </c>
      <c r="E18" s="50" t="s">
        <v>243</v>
      </c>
      <c r="F18" s="54">
        <v>598</v>
      </c>
      <c r="G18" s="54">
        <v>133.4</v>
      </c>
      <c r="H18" s="55">
        <v>71.16</v>
      </c>
      <c r="I18" s="55">
        <v>6.39</v>
      </c>
      <c r="J18" s="55">
        <v>55.85</v>
      </c>
      <c r="K18" s="55">
        <v>464.6</v>
      </c>
    </row>
    <row r="19" ht="22.9" customHeight="1" spans="1:11">
      <c r="A19" s="18" t="s">
        <v>170</v>
      </c>
      <c r="B19" s="53" t="s">
        <v>193</v>
      </c>
      <c r="C19" s="18"/>
      <c r="D19" s="15" t="s">
        <v>288</v>
      </c>
      <c r="E19" s="15" t="s">
        <v>244</v>
      </c>
      <c r="F19" s="14">
        <v>1.394287</v>
      </c>
      <c r="G19" s="14">
        <v>1.394287</v>
      </c>
      <c r="H19" s="14">
        <v>1.394287</v>
      </c>
      <c r="I19" s="14"/>
      <c r="J19" s="14"/>
      <c r="K19" s="14"/>
    </row>
    <row r="20" ht="22.9" customHeight="1" spans="1:11">
      <c r="A20" s="27" t="s">
        <v>170</v>
      </c>
      <c r="B20" s="27" t="s">
        <v>193</v>
      </c>
      <c r="C20" s="27" t="s">
        <v>193</v>
      </c>
      <c r="D20" s="19" t="s">
        <v>289</v>
      </c>
      <c r="E20" s="6" t="s">
        <v>195</v>
      </c>
      <c r="F20" s="7">
        <v>1.394287</v>
      </c>
      <c r="G20" s="7">
        <v>1.394287</v>
      </c>
      <c r="H20" s="21">
        <v>1.394287</v>
      </c>
      <c r="I20" s="21"/>
      <c r="J20" s="21"/>
      <c r="K20" s="21"/>
    </row>
    <row r="21" ht="22.9" customHeight="1" spans="1:11">
      <c r="A21" s="18" t="s">
        <v>198</v>
      </c>
      <c r="B21" s="18"/>
      <c r="C21" s="18"/>
      <c r="D21" s="15" t="s">
        <v>199</v>
      </c>
      <c r="E21" s="15" t="s">
        <v>200</v>
      </c>
      <c r="F21" s="14">
        <v>13.245728</v>
      </c>
      <c r="G21" s="14">
        <v>13.245728</v>
      </c>
      <c r="H21" s="14">
        <v>13.245728</v>
      </c>
      <c r="I21" s="14"/>
      <c r="J21" s="14"/>
      <c r="K21" s="14"/>
    </row>
    <row r="22" ht="22.9" customHeight="1" spans="1:11">
      <c r="A22" s="18" t="s">
        <v>198</v>
      </c>
      <c r="B22" s="53" t="s">
        <v>181</v>
      </c>
      <c r="C22" s="18"/>
      <c r="D22" s="15" t="s">
        <v>290</v>
      </c>
      <c r="E22" s="15" t="s">
        <v>291</v>
      </c>
      <c r="F22" s="14">
        <v>13.245728</v>
      </c>
      <c r="G22" s="14">
        <v>13.245728</v>
      </c>
      <c r="H22" s="14">
        <v>13.245728</v>
      </c>
      <c r="I22" s="14"/>
      <c r="J22" s="14"/>
      <c r="K22" s="14"/>
    </row>
    <row r="23" ht="22.9" customHeight="1" spans="1:11">
      <c r="A23" s="27" t="s">
        <v>198</v>
      </c>
      <c r="B23" s="27" t="s">
        <v>181</v>
      </c>
      <c r="C23" s="27" t="s">
        <v>184</v>
      </c>
      <c r="D23" s="19" t="s">
        <v>292</v>
      </c>
      <c r="E23" s="6" t="s">
        <v>293</v>
      </c>
      <c r="F23" s="7">
        <v>11.851441</v>
      </c>
      <c r="G23" s="7">
        <v>11.851441</v>
      </c>
      <c r="H23" s="21">
        <v>11.851441</v>
      </c>
      <c r="I23" s="21"/>
      <c r="J23" s="21"/>
      <c r="K23" s="21"/>
    </row>
    <row r="24" ht="22.9" customHeight="1" spans="1:11">
      <c r="A24" s="27" t="s">
        <v>198</v>
      </c>
      <c r="B24" s="27" t="s">
        <v>181</v>
      </c>
      <c r="C24" s="27" t="s">
        <v>205</v>
      </c>
      <c r="D24" s="19" t="s">
        <v>294</v>
      </c>
      <c r="E24" s="6" t="s">
        <v>295</v>
      </c>
      <c r="F24" s="7">
        <v>1.394287</v>
      </c>
      <c r="G24" s="7">
        <v>1.394287</v>
      </c>
      <c r="H24" s="21">
        <v>1.394287</v>
      </c>
      <c r="I24" s="21"/>
      <c r="J24" s="21"/>
      <c r="K24" s="21"/>
    </row>
    <row r="25" ht="22.9" customHeight="1" spans="1:11">
      <c r="A25" s="18" t="s">
        <v>208</v>
      </c>
      <c r="B25" s="18"/>
      <c r="C25" s="18"/>
      <c r="D25" s="15" t="s">
        <v>209</v>
      </c>
      <c r="E25" s="15" t="s">
        <v>210</v>
      </c>
      <c r="F25" s="14">
        <v>16.731446</v>
      </c>
      <c r="G25" s="14">
        <v>16.731446</v>
      </c>
      <c r="H25" s="14">
        <v>16.731446</v>
      </c>
      <c r="I25" s="14"/>
      <c r="J25" s="14"/>
      <c r="K25" s="14"/>
    </row>
    <row r="26" ht="22.9" customHeight="1" spans="1:11">
      <c r="A26" s="18" t="s">
        <v>208</v>
      </c>
      <c r="B26" s="53" t="s">
        <v>211</v>
      </c>
      <c r="C26" s="18"/>
      <c r="D26" s="15" t="s">
        <v>296</v>
      </c>
      <c r="E26" s="15" t="s">
        <v>297</v>
      </c>
      <c r="F26" s="14">
        <v>16.731446</v>
      </c>
      <c r="G26" s="14">
        <v>16.731446</v>
      </c>
      <c r="H26" s="14">
        <v>16.731446</v>
      </c>
      <c r="I26" s="14"/>
      <c r="J26" s="14"/>
      <c r="K26" s="14"/>
    </row>
    <row r="27" ht="22.9" customHeight="1" spans="1:11">
      <c r="A27" s="27" t="s">
        <v>208</v>
      </c>
      <c r="B27" s="27" t="s">
        <v>211</v>
      </c>
      <c r="C27" s="27" t="s">
        <v>184</v>
      </c>
      <c r="D27" s="19" t="s">
        <v>298</v>
      </c>
      <c r="E27" s="6" t="s">
        <v>299</v>
      </c>
      <c r="F27" s="7">
        <v>16.731446</v>
      </c>
      <c r="G27" s="7">
        <v>16.731446</v>
      </c>
      <c r="H27" s="21">
        <v>16.731446</v>
      </c>
      <c r="I27" s="21"/>
      <c r="J27" s="21"/>
      <c r="K27" s="21"/>
    </row>
    <row r="28" ht="16.35" customHeight="1" spans="1:11">
      <c r="A28" s="9" t="s">
        <v>300</v>
      </c>
      <c r="B28" s="9"/>
      <c r="C28" s="9"/>
      <c r="D28" s="9"/>
      <c r="E28" s="9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懂你</cp:lastModifiedBy>
  <dcterms:created xsi:type="dcterms:W3CDTF">2026-03-14T15:14:00Z</dcterms:created>
  <dcterms:modified xsi:type="dcterms:W3CDTF">2026-03-16T03:06:26Z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EA08197294E8400B82D349809BD8FC14_13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