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971" firstSheet="16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<sst xmlns="http://schemas.openxmlformats.org/spreadsheetml/2006/main" count="1368" uniqueCount="573">
  <si>
    <t>2026年部门预算公开表</t>
  </si>
  <si>
    <t>单位编码：</t>
  </si>
  <si>
    <t>503001</t>
  </si>
  <si>
    <t>单位名称：</t>
  </si>
  <si>
    <t>岳阳县工商业联合会（岳阳县总商会）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</si>
  <si>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</si>
  <si>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</si>
  <si>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</si>
  <si>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</si>
  <si>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</si>
  <si>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</si>
  <si>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</si>
  <si>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</si>
  <si>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</si>
  <si>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</si>
  <si>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</si>
  <si>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</si>
  <si>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</si>
  <si>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</si>
  <si>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</si>
  <si>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</si>
  <si>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</si>
  <si>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</si>
  <si>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</si>
  <si>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</si>
  <si>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</si>
  <si>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</si>
  <si>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</si>
  <si>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</si>
  <si>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</si>
  <si>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</si>
  <si>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单位：503001_岳阳县工商业联合会（岳阳县总商会）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</si>
  <si>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</si>
  <si>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</si>
  <si>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</si>
  <si>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</si>
  <si>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</si>
  <si>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</si>
  <si>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</si>
  <si>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</si>
  <si>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</si>
  <si>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</si>
  <si>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</si>
  <si>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</si>
  <si>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</si>
  <si>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</si>
  <si>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</si>
  <si>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</si>
  <si>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</si>
  <si>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</si>
  <si>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</si>
  <si>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</si>
  <si>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</si>
  <si>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</si>
  <si>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</si>
  <si>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</si>
  <si>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</si>
  <si>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</si>
  <si>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</si>
  <si>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</si>
  <si>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</si>
  <si>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</si>
  <si>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</si>
  <si>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</si>
  <si>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</si>
  <si>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</si>
  <si>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</si>
  <si>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</si>
  <si>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</si>
  <si>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</si>
  <si>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</si>
  <si>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</si>
  <si>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</si>
  <si>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</si>
  <si>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</si>
  <si>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</si>
  <si>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</si>
  <si>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</si>
  <si>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</si>
  <si>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</si>
  <si>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</si>
  <si>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</si>
  <si>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</si>
  <si>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</si>
  <si>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</si>
  <si>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</si>
  <si>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</si>
  <si>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</si>
  <si>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</si>
  <si>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</si>
  <si>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</si>
  <si>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</si>
  <si>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</si>
  <si>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</si>
  <si>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</si>
  <si>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</si>
  <si>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</si>
  <si>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</si>
  <si>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</si>
  <si>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</si>
  <si>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</si>
  <si>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</si>
  <si>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</si>
  <si>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</si>
  <si>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</si>
  <si>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</si>
  <si>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</si>
  <si>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</si>
  <si>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</si>
  <si>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</si>
  <si>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</si>
  <si>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</si>
  <si>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</si>
  <si>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</si>
  <si>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</si>
  <si>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</si>
  <si>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</si>
  <si>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</si>
  <si>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</si>
  <si>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</si>
  <si>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</si>
  <si>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</si>
  <si>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</si>
  <si>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</si>
  <si>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</si>
  <si>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</si>
  <si>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</si>
  <si>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</si>
  <si>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</si>
  <si>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</si>
  <si>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</si>
  <si>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</si>
  <si>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</si>
  <si>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</si>
  <si>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</si>
  <si>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</si>
  <si>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</si>
  <si>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</si>
  <si>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</si>
  <si>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</si>
  <si>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</si>
  <si>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</si>
  <si>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</si>
  <si>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</si>
  <si>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</si>
  <si>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</si>
  <si>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</si>
  <si>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</si>
  <si>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</si>
  <si>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</si>
  <si>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</si>
  <si>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</si>
  <si>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</si>
  <si>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</si>
  <si>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503</t>
  </si>
  <si>
    <t xml:space="preserve">  503001</t>
  </si>
  <si>
    <t xml:space="preserve">  岳阳县工商业联合会（岳阳县总商会）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</si>
  <si>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</si>
  <si>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</si>
  <si>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</si>
  <si>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</si>
  <si>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</si>
  <si>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</si>
  <si>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</si>
  <si>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</si>
  <si>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</si>
  <si>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</si>
  <si>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</si>
  <si>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</si>
  <si>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岳阳县工商业联合会（岳阳县总商会）</t>
  </si>
  <si>
    <t>201</t>
  </si>
  <si>
    <t xml:space="preserve">   201</t>
  </si>
  <si>
    <t xml:space="preserve">   一般公共服务支出</t>
  </si>
  <si>
    <t>28</t>
  </si>
  <si>
    <t xml:space="preserve">     20128</t>
  </si>
  <si>
    <t xml:space="preserve">     民主党派及工商联事务</t>
  </si>
  <si>
    <t>01</t>
  </si>
  <si>
    <t xml:space="preserve">      2012801</t>
  </si>
  <si>
    <t xml:space="preserve">      行政运行</t>
  </si>
  <si>
    <t>03</t>
  </si>
  <si>
    <t xml:space="preserve">      2012803</t>
  </si>
  <si>
    <t xml:space="preserve">      机关服务</t>
  </si>
  <si>
    <t>99</t>
  </si>
  <si>
    <t xml:space="preserve">      2012899</t>
  </si>
  <si>
    <t xml:space="preserve">      其他民主党派及工商联事务支出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</si>
  <si>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</si>
  <si>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</si>
  <si>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</si>
  <si>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</si>
  <si>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</si>
  <si>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</si>
  <si>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</si>
  <si>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</si>
  <si>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</si>
  <si>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</si>
  <si>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</si>
  <si>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</si>
  <si>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</si>
  <si>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</si>
  <si>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</si>
  <si>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</si>
  <si>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</si>
  <si>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</si>
  <si>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</si>
  <si>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</si>
  <si>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</si>
  <si>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</si>
  <si>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</si>
  <si>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</si>
  <si>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</si>
  <si>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</si>
  <si>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</si>
  <si>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</si>
  <si>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</si>
  <si>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</si>
  <si>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  其他支出</t>
  </si>
  <si>
    <t xml:space="preserve">     其他支出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</si>
  <si>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</si>
  <si>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</si>
  <si>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</si>
  <si>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</si>
  <si>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</si>
  <si>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</si>
  <si>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</si>
  <si>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</si>
  <si>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</si>
  <si>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</si>
  <si>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</si>
  <si>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</si>
  <si>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</si>
  <si>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</si>
  <si>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</si>
  <si>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</si>
  <si>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</si>
  <si>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</si>
  <si>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</si>
  <si>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503001</t>
  </si>
  <si>
    <t xml:space="preserve">    行政运行</t>
  </si>
  <si>
    <t xml:space="preserve">    机关服务</t>
  </si>
  <si>
    <t xml:space="preserve">    其他民主党派及工商联事务支出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</si>
  <si>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</si>
  <si>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</si>
  <si>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</si>
  <si>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</si>
  <si>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</si>
  <si>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</si>
  <si>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</si>
  <si>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</si>
  <si>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</si>
  <si>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</si>
  <si>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</si>
  <si>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</si>
  <si>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</si>
  <si>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</si>
  <si>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</si>
  <si>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</si>
  <si>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</si>
  <si>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</si>
  <si>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</si>
  <si>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</si>
  <si>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</si>
  <si>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</si>
  <si>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</si>
  <si>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</si>
  <si>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</si>
  <si>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</si>
  <si>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</si>
  <si>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</si>
  <si>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</si>
  <si>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</si>
  <si>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20128</t>
  </si>
  <si>
    <t xml:space="preserve">    民主党派及工商联事务</t>
  </si>
  <si>
    <t xml:space="preserve">     2012801</t>
  </si>
  <si>
    <t xml:space="preserve">     行政运行</t>
  </si>
  <si>
    <t xml:space="preserve">     2012803</t>
  </si>
  <si>
    <t xml:space="preserve">     机关服务</t>
  </si>
  <si>
    <t xml:space="preserve">     2012899</t>
  </si>
  <si>
    <t xml:space="preserve">     其他民主党派及工商联事务支出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</si>
  <si>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</si>
  <si>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</si>
  <si>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</si>
  <si>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</si>
  <si>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</si>
  <si>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</si>
  <si>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</si>
  <si>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</si>
  <si>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</si>
  <si>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</si>
  <si>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</si>
  <si>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</si>
  <si>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</si>
  <si>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</si>
  <si>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</si>
  <si>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</si>
  <si>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</si>
  <si>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</si>
  <si>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</si>
  <si>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</si>
  <si>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</si>
  <si>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</si>
  <si>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</si>
  <si>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</si>
  <si>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</si>
  <si>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</si>
  <si>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</si>
  <si>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</si>
  <si>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</si>
  <si>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</si>
  <si>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</si>
  <si>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</si>
  <si>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</si>
  <si>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</si>
  <si>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</si>
  <si>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</si>
  <si>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</si>
  <si>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</si>
  <si>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</si>
  <si>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</si>
  <si>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</si>
  <si>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</si>
  <si>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</si>
  <si>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</si>
  <si>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</si>
  <si>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</si>
  <si>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</si>
  <si>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</si>
  <si>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</si>
  <si>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</si>
  <si>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</si>
  <si>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30213</t>
  </si>
  <si>
    <t xml:space="preserve">  维修（护）费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</si>
  <si>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</si>
  <si>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</si>
  <si>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</si>
  <si>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</si>
  <si>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</si>
  <si>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</si>
  <si>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</si>
  <si>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</si>
  <si>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</si>
  <si>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</si>
  <si>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</si>
  <si>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</si>
  <si>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</si>
  <si>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</si>
  <si>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</si>
  <si>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</si>
  <si>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</si>
  <si>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</si>
  <si>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</si>
  <si>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</si>
  <si>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</si>
  <si>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</si>
  <si>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</si>
  <si>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</si>
  <si>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</si>
  <si>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</si>
  <si>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</si>
  <si>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</si>
  <si>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</si>
  <si>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</si>
  <si>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</si>
  <si>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</si>
  <si>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</si>
  <si>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</si>
  <si>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</si>
  <si>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</si>
  <si>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</si>
  <si>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</si>
  <si>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</si>
  <si>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</si>
  <si>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</si>
  <si>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</si>
  <si>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</si>
  <si>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</si>
  <si>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</si>
  <si>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</si>
  <si>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</si>
  <si>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</si>
  <si>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</si>
  <si>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</si>
  <si>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</si>
  <si>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</si>
  <si>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</si>
  <si>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</si>
  <si>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</si>
  <si>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</si>
  <si>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</si>
  <si>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</si>
  <si>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</si>
  <si>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</si>
  <si>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</si>
  <si>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</si>
  <si>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</si>
  <si>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</si>
  <si>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</si>
  <si>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</si>
  <si>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</si>
  <si>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</si>
  <si>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</si>
  <si>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</si>
  <si>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</si>
  <si>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</si>
  <si>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</si>
  <si>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</si>
  <si>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</si>
  <si>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</si>
  <si>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</si>
  <si>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</si>
  <si>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</si>
  <si>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</si>
  <si>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</si>
  <si>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</si>
  <si>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</si>
  <si>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</si>
  <si>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</si>
  <si>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</si>
  <si>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</si>
  <si>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</si>
  <si>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</si>
  <si>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</si>
  <si>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</si>
  <si>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</si>
  <si>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</si>
  <si>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</si>
  <si>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</si>
  <si>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</si>
  <si>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</si>
  <si>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</si>
  <si>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</si>
  <si>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</si>
  <si>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503001</t>
  </si>
  <si>
    <t xml:space="preserve">   2026年非公经济人士座谈会经费</t>
  </si>
  <si>
    <t xml:space="preserve">   参政议政</t>
  </si>
  <si>
    <t xml:space="preserve">   工商联专项工作经费</t>
  </si>
  <si>
    <t xml:space="preserve">   原工商业者生活困难补助费2026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</si>
  <si>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</si>
  <si>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</si>
  <si>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</si>
  <si>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</si>
  <si>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</si>
  <si>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</si>
  <si>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</si>
  <si>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</si>
  <si>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</si>
  <si>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</si>
  <si>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</si>
  <si>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</si>
  <si>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</si>
  <si>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</si>
  <si>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2026年非公经济人士座谈会经费</t>
  </si>
  <si>
    <t>发展新会员、促进非公经济人士高质量发展</t>
  </si>
  <si>
    <t>成本指标</t>
  </si>
  <si>
    <t>经济成本指标</t>
  </si>
  <si>
    <t>整体支出控制在预算数</t>
  </si>
  <si>
    <t>4</t>
  </si>
  <si>
    <t>非公经济人士座谈会本年度预算≤4万元</t>
  </si>
  <si>
    <t>未达到标准酌情扣分</t>
  </si>
  <si>
    <t>≤元</t>
  </si>
  <si>
    <t>≤</t>
  </si>
  <si>
    <t>社会成本指标</t>
  </si>
  <si>
    <t>生态环境成本指标</t>
  </si>
  <si>
    <t>产出指标</t>
  </si>
  <si>
    <t>数量指标</t>
  </si>
  <si>
    <t>完成的项目数量</t>
  </si>
  <si>
    <t>≥3次</t>
  </si>
  <si>
    <t>次</t>
  </si>
  <si>
    <t>定量</t>
  </si>
  <si>
    <t>质量指标</t>
  </si>
  <si>
    <t>达到项目的行业标准</t>
  </si>
  <si>
    <t>≥95％</t>
  </si>
  <si>
    <t>促进非公经济人士高质量发展</t>
  </si>
  <si>
    <t>％</t>
  </si>
  <si>
    <t>时效指标</t>
  </si>
  <si>
    <t>项目完成时间</t>
  </si>
  <si>
    <t>非公经济人士座谈会</t>
  </si>
  <si>
    <t>12月底前按时完成</t>
  </si>
  <si>
    <t>月</t>
  </si>
  <si>
    <t xml:space="preserve">效益指标 </t>
  </si>
  <si>
    <t>经济效益指标</t>
  </si>
  <si>
    <t>促进非公济人士高质量发展</t>
  </si>
  <si>
    <t>≥3个</t>
  </si>
  <si>
    <t>个</t>
  </si>
  <si>
    <t>社会效益指标</t>
  </si>
  <si>
    <t>生态效益指标</t>
  </si>
  <si>
    <t>可持续影响指标</t>
  </si>
  <si>
    <t>满意度指标</t>
  </si>
  <si>
    <t>服务对象满意度指标</t>
  </si>
  <si>
    <t>服务对象满意度</t>
  </si>
  <si>
    <t>群众满意度</t>
  </si>
  <si>
    <t xml:space="preserve">  参政议政</t>
  </si>
  <si>
    <t>助力非公经济人士发展</t>
  </si>
  <si>
    <t>≤6万元</t>
  </si>
  <si>
    <t>调研考察项目本年预算数6万元</t>
  </si>
  <si>
    <t>未达标准酌情扣分</t>
  </si>
  <si>
    <t>定性</t>
  </si>
  <si>
    <t>3次以上</t>
  </si>
  <si>
    <t>完成异地商会建设及非公经济人士调研</t>
  </si>
  <si>
    <t>达到调研考察项目的行业标准</t>
  </si>
  <si>
    <t>≤12月</t>
  </si>
  <si>
    <t>12月底前</t>
  </si>
  <si>
    <t>服务对象收入增加</t>
  </si>
  <si>
    <t>≥2万元</t>
  </si>
  <si>
    <t xml:space="preserve">  工商联专项工作经费</t>
  </si>
  <si>
    <t>完成专项工作</t>
  </si>
  <si>
    <t>≤13万元</t>
  </si>
  <si>
    <t>工商联专项工作经费本年度预算7万元</t>
  </si>
  <si>
    <t>1次</t>
  </si>
  <si>
    <t>完成工商联专项工作</t>
  </si>
  <si>
    <t>专项工作建设质量达标</t>
  </si>
  <si>
    <t>12月</t>
  </si>
  <si>
    <t>新增会员数</t>
  </si>
  <si>
    <t>≥2个</t>
  </si>
  <si>
    <t>发展新会员，促进非公经济人士健康发展</t>
  </si>
  <si>
    <t>≥95％	群众满意度</t>
  </si>
  <si>
    <t xml:space="preserve">  原工商业者生活困难补助费2026</t>
  </si>
  <si>
    <t>完成原工商业者生活困难补助发放</t>
  </si>
  <si>
    <t>整体支出控制在预算数内</t>
  </si>
  <si>
    <t>原工商业者生活困难补助本年度预算数3.6万元</t>
  </si>
  <si>
    <t>≤万元</t>
  </si>
  <si>
    <t>完成原工商业者生活困难补助</t>
  </si>
  <si>
    <t>达到项目完成</t>
  </si>
  <si>
    <t>100％</t>
  </si>
  <si>
    <t>高质量完成</t>
  </si>
  <si>
    <t>完成项目时间</t>
  </si>
  <si>
    <t>12</t>
  </si>
  <si>
    <t>2000</t>
  </si>
  <si>
    <t>助力原工商业都生活困难补助发放每人2000元以上</t>
  </si>
  <si>
    <t>≥</t>
  </si>
  <si>
    <t>≥98％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</si>
  <si>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</si>
  <si>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</si>
  <si>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</si>
  <si>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</si>
  <si>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</si>
  <si>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</si>
  <si>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</si>
  <si>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</si>
  <si>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</si>
  <si>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</si>
  <si>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</si>
  <si>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提高非公经济人士思想政治素质，筑牢共同思想基础；2、有效提升服务企业的水平和质量，精准服务企业发展，帮助企业解决困难等，持续优化营商环境；3、加强非公经济人士与政府之间的联系，深入调查研究建言，提升参政议政质效；4、引导非公经济人士履行社会责任，扎实开展乡村振兴事业，促进共享发展成果；5、建强商会延伸手臂，激发全域组织活力；6、工商联日常业务正常开展。</t>
  </si>
  <si>
    <t>万元</t>
  </si>
  <si>
    <t>全年财政整体支出119.93万元</t>
  </si>
  <si>
    <t>民营经济调研</t>
  </si>
  <si>
    <t>为掌握县内民营经济发展现状、问题及需求，开展民营经济专项调研的次数，为政策制定和服务企业提供依据</t>
  </si>
  <si>
    <t>非公经济人士理想信念教育培训</t>
  </si>
  <si>
    <t>2</t>
  </si>
  <si>
    <t>为提升非公经济人士思想政治觉悟和经营管理能力，组织开展理想信念教育专题培训的次数</t>
  </si>
  <si>
    <t>搭建异地商会</t>
  </si>
  <si>
    <t>1</t>
  </si>
  <si>
    <t>为加强域外岳阳县籍非公经济人士联系，拓展合作渠道，新组建异地商会的数量</t>
  </si>
  <si>
    <t>调研数据质量</t>
  </si>
  <si>
    <t>合格</t>
  </si>
  <si>
    <t>调研数据需真实、准确反映民营经济发展实际情况，调研结论具有针对性和可操作性，经相关部门审核通过即为合格</t>
  </si>
  <si>
    <t>非公经济人士教育培训参训率</t>
  </si>
  <si>
    <t>85</t>
  </si>
  <si>
    <t>%</t>
  </si>
  <si>
    <t>实际参加培训的非公经济人士人数占计划参训人数的比例，反映培训组织成效和吸引力</t>
  </si>
  <si>
    <t>商会成立合规性</t>
  </si>
  <si>
    <t>新成立的异地商会需按照《社会团体登记管理条例》等规定，完成注册登记、章程制定、人员配备等流程，资料齐全且符合相关法规要求</t>
  </si>
  <si>
    <t>按时开展工商联各项工作</t>
  </si>
  <si>
    <t>2026年底前</t>
  </si>
  <si>
    <t>工商联年度计划内的调研、培训、商会搭建、维权服务等各项工作，需在 2026 年 12 月 31 日前全部完成</t>
  </si>
  <si>
    <t>促进非公有制经济企业和人士健康发展</t>
  </si>
  <si>
    <t>有效</t>
  </si>
  <si>
    <t>通过调研献策、培训赋能、维权服务等工作，助力非公企业解决经营难题，推动县内非公经济产值稳步增长、就业岗位稳定增加</t>
  </si>
  <si>
    <t>提升工商联形象</t>
  </si>
  <si>
    <t>良好</t>
  </si>
  <si>
    <t>通过高效履职，增强工商联在非公经济领域的公信力和影响力，获得企业、政府及社会各界的认可。</t>
  </si>
  <si>
    <t>非公经济人士满意度</t>
  </si>
  <si>
    <t>90</t>
  </si>
  <si>
    <t>通过问卷调查、访谈等方式，统计非公经济人士对工商联年度工作的满意程度，包括服务态度、工作效率、问题解决效果等方面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</si>
</sst>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0" fillId="0" borderId="4" xfId="0" applyFont="1" applyBorder="1">
      <alignment vertical="center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0" width="9.76851851851852" customWidth="1"/>
  </cols>
  <sheetData>
    <row r="1" ht="73.3" customHeight="1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62"/>
      <c r="B4" s="63"/>
      <c r="C4" s="1"/>
      <c r="D4" s="62" t="s">
        <v>1</v>
      </c>
      <c r="E4" s="63" t="s">
        <v>2</v>
      </c>
      <c r="F4" s="63"/>
      <c r="G4" s="63"/>
      <c r="H4" s="63"/>
      <c r="I4" s="1"/>
    </row>
    <row r="5" ht="54.3" customHeight="1" spans="1:9">
      <c r="A5" s="62"/>
      <c r="B5" s="63"/>
      <c r="C5" s="1"/>
      <c r="D5" s="62" t="s">
        <v>3</v>
      </c>
      <c r="E5" s="63" t="s">
        <v>4</v>
      </c>
      <c r="F5" s="63"/>
      <c r="G5" s="63"/>
      <c r="H5" s="63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4"/>
  <cols>
    <col min="1" max="1" width="15.8703703703704" customWidth="1"/>
    <col min="2" max="2" width="26.7407407407407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295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9" t="s">
        <v>31</v>
      </c>
      <c r="B3" s="29"/>
      <c r="C3" s="29"/>
      <c r="D3" s="29"/>
      <c r="E3" s="30" t="s">
        <v>296</v>
      </c>
    </row>
    <row r="4" ht="38.8" customHeight="1" spans="1:5">
      <c r="A4" s="4" t="s">
        <v>297</v>
      </c>
      <c r="B4" s="4"/>
      <c r="C4" s="4" t="s">
        <v>298</v>
      </c>
      <c r="D4" s="4"/>
      <c r="E4" s="4"/>
    </row>
    <row r="5" ht="22.8" customHeight="1" spans="1:5">
      <c r="A5" s="4" t="s">
        <v>299</v>
      </c>
      <c r="B5" s="4" t="s">
        <v>160</v>
      </c>
      <c r="C5" s="4" t="s">
        <v>136</v>
      </c>
      <c r="D5" s="4" t="s">
        <v>268</v>
      </c>
      <c r="E5" s="4" t="s">
        <v>269</v>
      </c>
    </row>
    <row r="6" ht="26.45" customHeight="1" spans="1:5">
      <c r="A6" s="12" t="s">
        <v>300</v>
      </c>
      <c r="B6" s="12" t="s">
        <v>247</v>
      </c>
      <c r="C6" s="31">
        <v>79.081798</v>
      </c>
      <c r="D6" s="31">
        <v>79.081798</v>
      </c>
      <c r="E6" s="31"/>
    </row>
    <row r="7" ht="26.45" customHeight="1" spans="1:5">
      <c r="A7" s="32" t="s">
        <v>301</v>
      </c>
      <c r="B7" s="32" t="s">
        <v>302</v>
      </c>
      <c r="C7" s="33">
        <v>11.7288</v>
      </c>
      <c r="D7" s="33">
        <v>11.7288</v>
      </c>
      <c r="E7" s="33"/>
    </row>
    <row r="8" ht="26.45" customHeight="1" spans="1:5">
      <c r="A8" s="32" t="s">
        <v>303</v>
      </c>
      <c r="B8" s="32" t="s">
        <v>304</v>
      </c>
      <c r="C8" s="33">
        <v>33.5064</v>
      </c>
      <c r="D8" s="33">
        <v>33.5064</v>
      </c>
      <c r="E8" s="33"/>
    </row>
    <row r="9" ht="26.45" customHeight="1" spans="1:5">
      <c r="A9" s="32" t="s">
        <v>305</v>
      </c>
      <c r="B9" s="32" t="s">
        <v>306</v>
      </c>
      <c r="C9" s="33">
        <v>4.2636</v>
      </c>
      <c r="D9" s="33">
        <v>4.2636</v>
      </c>
      <c r="E9" s="33"/>
    </row>
    <row r="10" ht="26.45" customHeight="1" spans="1:5">
      <c r="A10" s="32" t="s">
        <v>307</v>
      </c>
      <c r="B10" s="32" t="s">
        <v>308</v>
      </c>
      <c r="C10" s="33">
        <v>10.5814</v>
      </c>
      <c r="D10" s="33">
        <v>10.5814</v>
      </c>
      <c r="E10" s="33"/>
    </row>
    <row r="11" ht="26.45" customHeight="1" spans="1:5">
      <c r="A11" s="32" t="s">
        <v>309</v>
      </c>
      <c r="B11" s="32" t="s">
        <v>310</v>
      </c>
      <c r="C11" s="33">
        <v>7.896768</v>
      </c>
      <c r="D11" s="33">
        <v>7.896768</v>
      </c>
      <c r="E11" s="33"/>
    </row>
    <row r="12" ht="26.45" customHeight="1" spans="1:5">
      <c r="A12" s="32" t="s">
        <v>311</v>
      </c>
      <c r="B12" s="32" t="s">
        <v>312</v>
      </c>
      <c r="C12" s="33">
        <v>0.493548</v>
      </c>
      <c r="D12" s="33">
        <v>0.493548</v>
      </c>
      <c r="E12" s="33"/>
    </row>
    <row r="13" ht="26.45" customHeight="1" spans="1:5">
      <c r="A13" s="32" t="s">
        <v>313</v>
      </c>
      <c r="B13" s="32" t="s">
        <v>314</v>
      </c>
      <c r="C13" s="33">
        <v>4.195158</v>
      </c>
      <c r="D13" s="33">
        <v>4.195158</v>
      </c>
      <c r="E13" s="33"/>
    </row>
    <row r="14" ht="26.45" customHeight="1" spans="1:5">
      <c r="A14" s="32" t="s">
        <v>315</v>
      </c>
      <c r="B14" s="32" t="s">
        <v>316</v>
      </c>
      <c r="C14" s="33">
        <v>0.493548</v>
      </c>
      <c r="D14" s="33">
        <v>0.493548</v>
      </c>
      <c r="E14" s="33"/>
    </row>
    <row r="15" ht="26.45" customHeight="1" spans="1:5">
      <c r="A15" s="32" t="s">
        <v>317</v>
      </c>
      <c r="B15" s="32" t="s">
        <v>318</v>
      </c>
      <c r="C15" s="33">
        <v>5.922576</v>
      </c>
      <c r="D15" s="33">
        <v>5.922576</v>
      </c>
      <c r="E15" s="33"/>
    </row>
    <row r="16" ht="26.45" customHeight="1" spans="1:5">
      <c r="A16" s="12" t="s">
        <v>319</v>
      </c>
      <c r="B16" s="12" t="s">
        <v>320</v>
      </c>
      <c r="C16" s="31">
        <v>13.848</v>
      </c>
      <c r="D16" s="31"/>
      <c r="E16" s="31">
        <v>13.848</v>
      </c>
    </row>
    <row r="17" ht="26.45" customHeight="1" spans="1:5">
      <c r="A17" s="32" t="s">
        <v>321</v>
      </c>
      <c r="B17" s="32" t="s">
        <v>322</v>
      </c>
      <c r="C17" s="33">
        <v>2.72</v>
      </c>
      <c r="D17" s="33"/>
      <c r="E17" s="33">
        <v>2.72</v>
      </c>
    </row>
    <row r="18" ht="26.45" customHeight="1" spans="1:5">
      <c r="A18" s="32" t="s">
        <v>323</v>
      </c>
      <c r="B18" s="32" t="s">
        <v>324</v>
      </c>
      <c r="C18" s="33">
        <v>5.38</v>
      </c>
      <c r="D18" s="33"/>
      <c r="E18" s="33">
        <v>5.38</v>
      </c>
    </row>
    <row r="19" ht="26.45" customHeight="1" spans="1:5">
      <c r="A19" s="32" t="s">
        <v>325</v>
      </c>
      <c r="B19" s="32" t="s">
        <v>326</v>
      </c>
      <c r="C19" s="33">
        <v>5.448</v>
      </c>
      <c r="D19" s="33"/>
      <c r="E19" s="33">
        <v>5.448</v>
      </c>
    </row>
    <row r="20" ht="26.45" customHeight="1" spans="1:5">
      <c r="A20" s="32" t="s">
        <v>327</v>
      </c>
      <c r="B20" s="32" t="s">
        <v>328</v>
      </c>
      <c r="C20" s="33">
        <v>0.1</v>
      </c>
      <c r="D20" s="33"/>
      <c r="E20" s="33">
        <v>0.1</v>
      </c>
    </row>
    <row r="21" ht="26.45" customHeight="1" spans="1:5">
      <c r="A21" s="32" t="s">
        <v>329</v>
      </c>
      <c r="B21" s="32" t="s">
        <v>330</v>
      </c>
      <c r="C21" s="33">
        <v>0.2</v>
      </c>
      <c r="D21" s="33"/>
      <c r="E21" s="33">
        <v>0.2</v>
      </c>
    </row>
    <row r="22" ht="22.8" customHeight="1" spans="1:5">
      <c r="A22" s="18" t="s">
        <v>136</v>
      </c>
      <c r="B22" s="18"/>
      <c r="C22" s="31">
        <v>92.929798</v>
      </c>
      <c r="D22" s="31">
        <v>79.081798</v>
      </c>
      <c r="E22" s="31">
        <v>13.848</v>
      </c>
    </row>
    <row r="23" ht="16.35" customHeight="1" spans="1:5">
      <c r="A23" s="7" t="s">
        <v>294</v>
      </c>
      <c r="B23" s="7"/>
      <c r="C23" s="7"/>
      <c r="D23" s="7"/>
      <c r="E23" s="7"/>
    </row>
  </sheetData>
  <mergeCells count="6">
    <mergeCell ref="A2:E2"/>
    <mergeCell ref="A3:D3"/>
    <mergeCell ref="A4:B4"/>
    <mergeCell ref="C4:E4"/>
    <mergeCell ref="A22:B22"/>
    <mergeCell ref="A23:B2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opLeftCell="A5" workbookViewId="0">
      <selection activeCell="A1" sqref="A1"/>
    </sheetView>
  </sheetViews>
  <sheetFormatPr defaultColWidth="10" defaultRowHeight="14.4"/>
  <cols>
    <col min="1" max="1" width="4.33333333333333" customWidth="1"/>
    <col min="2" max="2" width="4.75" customWidth="1"/>
    <col min="3" max="3" width="5.42592592592593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9" width="10.25" customWidth="1"/>
    <col min="10" max="10" width="9.09259259259259" customWidth="1"/>
    <col min="11" max="11" width="10.25" customWidth="1"/>
    <col min="12" max="12" width="12.4814814814815" customWidth="1"/>
    <col min="13" max="13" width="9.63888888888889" customWidth="1"/>
    <col min="14" max="14" width="9.90740740740741" customWidth="1"/>
    <col min="15" max="15" width="9.76851851851852" customWidth="1"/>
  </cols>
  <sheetData>
    <row r="1" ht="16.35" customHeight="1" spans="1:14">
      <c r="A1" s="1"/>
      <c r="M1" s="16" t="s">
        <v>331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219</v>
      </c>
      <c r="E4" s="4" t="s">
        <v>220</v>
      </c>
      <c r="F4" s="4" t="s">
        <v>246</v>
      </c>
      <c r="G4" s="4" t="s">
        <v>222</v>
      </c>
      <c r="H4" s="4"/>
      <c r="I4" s="4"/>
      <c r="J4" s="4"/>
      <c r="K4" s="4"/>
      <c r="L4" s="4" t="s">
        <v>226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332</v>
      </c>
      <c r="I5" s="4" t="s">
        <v>333</v>
      </c>
      <c r="J5" s="4" t="s">
        <v>334</v>
      </c>
      <c r="K5" s="4" t="s">
        <v>335</v>
      </c>
      <c r="L5" s="4" t="s">
        <v>136</v>
      </c>
      <c r="M5" s="4" t="s">
        <v>247</v>
      </c>
      <c r="N5" s="4" t="s">
        <v>336</v>
      </c>
    </row>
    <row r="6" ht="22.8" customHeight="1" spans="1:14">
      <c r="A6" s="14"/>
      <c r="B6" s="14"/>
      <c r="C6" s="14"/>
      <c r="D6" s="14"/>
      <c r="E6" s="14" t="s">
        <v>136</v>
      </c>
      <c r="F6" s="28">
        <v>79.081798</v>
      </c>
      <c r="G6" s="28">
        <v>79.081798</v>
      </c>
      <c r="H6" s="28">
        <v>60.0802</v>
      </c>
      <c r="I6" s="28">
        <v>13.079022</v>
      </c>
      <c r="J6" s="28">
        <v>5.922576</v>
      </c>
      <c r="K6" s="28"/>
      <c r="L6" s="28"/>
      <c r="M6" s="28"/>
      <c r="N6" s="28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8">
        <v>79.081798</v>
      </c>
      <c r="G7" s="28">
        <v>79.081798</v>
      </c>
      <c r="H7" s="28">
        <v>60.0802</v>
      </c>
      <c r="I7" s="28">
        <v>13.079022</v>
      </c>
      <c r="J7" s="28">
        <v>5.922576</v>
      </c>
      <c r="K7" s="28"/>
      <c r="L7" s="28"/>
      <c r="M7" s="28"/>
      <c r="N7" s="28"/>
    </row>
    <row r="8" ht="22.8" customHeight="1" spans="1:14">
      <c r="A8" s="14"/>
      <c r="B8" s="14"/>
      <c r="C8" s="14"/>
      <c r="D8" s="20" t="s">
        <v>155</v>
      </c>
      <c r="E8" s="20" t="s">
        <v>156</v>
      </c>
      <c r="F8" s="28">
        <v>79.081798</v>
      </c>
      <c r="G8" s="28">
        <v>79.081798</v>
      </c>
      <c r="H8" s="28">
        <v>60.0802</v>
      </c>
      <c r="I8" s="28">
        <v>13.079022</v>
      </c>
      <c r="J8" s="28">
        <v>5.922576</v>
      </c>
      <c r="K8" s="28"/>
      <c r="L8" s="28"/>
      <c r="M8" s="28"/>
      <c r="N8" s="28"/>
    </row>
    <row r="9" ht="22.8" customHeight="1" spans="1:14">
      <c r="A9" s="23" t="s">
        <v>170</v>
      </c>
      <c r="B9" s="23" t="s">
        <v>173</v>
      </c>
      <c r="C9" s="23" t="s">
        <v>176</v>
      </c>
      <c r="D9" s="19" t="s">
        <v>236</v>
      </c>
      <c r="E9" s="5" t="s">
        <v>237</v>
      </c>
      <c r="F9" s="6">
        <v>60.0802</v>
      </c>
      <c r="G9" s="6">
        <v>60.0802</v>
      </c>
      <c r="H9" s="21">
        <v>60.0802</v>
      </c>
      <c r="I9" s="21"/>
      <c r="J9" s="21"/>
      <c r="K9" s="21"/>
      <c r="L9" s="6"/>
      <c r="M9" s="21"/>
      <c r="N9" s="21"/>
    </row>
    <row r="10" ht="22.8" customHeight="1" spans="1:14">
      <c r="A10" s="23" t="s">
        <v>185</v>
      </c>
      <c r="B10" s="23" t="s">
        <v>188</v>
      </c>
      <c r="C10" s="23" t="s">
        <v>188</v>
      </c>
      <c r="D10" s="19" t="s">
        <v>236</v>
      </c>
      <c r="E10" s="5" t="s">
        <v>240</v>
      </c>
      <c r="F10" s="6">
        <v>7.896768</v>
      </c>
      <c r="G10" s="6">
        <v>7.896768</v>
      </c>
      <c r="H10" s="21"/>
      <c r="I10" s="21">
        <v>7.896768</v>
      </c>
      <c r="J10" s="21"/>
      <c r="K10" s="21"/>
      <c r="L10" s="6"/>
      <c r="M10" s="21"/>
      <c r="N10" s="21"/>
    </row>
    <row r="11" ht="22.8" customHeight="1" spans="1:14">
      <c r="A11" s="23" t="s">
        <v>185</v>
      </c>
      <c r="B11" s="23" t="s">
        <v>182</v>
      </c>
      <c r="C11" s="23" t="s">
        <v>182</v>
      </c>
      <c r="D11" s="19" t="s">
        <v>236</v>
      </c>
      <c r="E11" s="5" t="s">
        <v>241</v>
      </c>
      <c r="F11" s="6">
        <v>0.493548</v>
      </c>
      <c r="G11" s="6">
        <v>0.493548</v>
      </c>
      <c r="H11" s="21"/>
      <c r="I11" s="21">
        <v>0.493548</v>
      </c>
      <c r="J11" s="21"/>
      <c r="K11" s="21"/>
      <c r="L11" s="6"/>
      <c r="M11" s="21"/>
      <c r="N11" s="21"/>
    </row>
    <row r="12" ht="22.8" customHeight="1" spans="1:14">
      <c r="A12" s="23" t="s">
        <v>197</v>
      </c>
      <c r="B12" s="23" t="s">
        <v>200</v>
      </c>
      <c r="C12" s="23" t="s">
        <v>176</v>
      </c>
      <c r="D12" s="19" t="s">
        <v>236</v>
      </c>
      <c r="E12" s="5" t="s">
        <v>242</v>
      </c>
      <c r="F12" s="6">
        <v>4.195158</v>
      </c>
      <c r="G12" s="6">
        <v>4.195158</v>
      </c>
      <c r="H12" s="21"/>
      <c r="I12" s="21">
        <v>4.195158</v>
      </c>
      <c r="J12" s="21"/>
      <c r="K12" s="21"/>
      <c r="L12" s="6"/>
      <c r="M12" s="21"/>
      <c r="N12" s="21"/>
    </row>
    <row r="13" ht="22.8" customHeight="1" spans="1:14">
      <c r="A13" s="23" t="s">
        <v>197</v>
      </c>
      <c r="B13" s="23" t="s">
        <v>200</v>
      </c>
      <c r="C13" s="23" t="s">
        <v>179</v>
      </c>
      <c r="D13" s="19" t="s">
        <v>236</v>
      </c>
      <c r="E13" s="5" t="s">
        <v>243</v>
      </c>
      <c r="F13" s="6">
        <v>0.493548</v>
      </c>
      <c r="G13" s="6">
        <v>0.493548</v>
      </c>
      <c r="H13" s="21"/>
      <c r="I13" s="21">
        <v>0.493548</v>
      </c>
      <c r="J13" s="21"/>
      <c r="K13" s="21"/>
      <c r="L13" s="6"/>
      <c r="M13" s="21"/>
      <c r="N13" s="21"/>
    </row>
    <row r="14" ht="22.8" customHeight="1" spans="1:14">
      <c r="A14" s="23" t="s">
        <v>207</v>
      </c>
      <c r="B14" s="23" t="s">
        <v>210</v>
      </c>
      <c r="C14" s="23" t="s">
        <v>176</v>
      </c>
      <c r="D14" s="19" t="s">
        <v>236</v>
      </c>
      <c r="E14" s="5" t="s">
        <v>244</v>
      </c>
      <c r="F14" s="6">
        <v>5.922576</v>
      </c>
      <c r="G14" s="6">
        <v>5.922576</v>
      </c>
      <c r="H14" s="21"/>
      <c r="I14" s="21"/>
      <c r="J14" s="21">
        <v>5.922576</v>
      </c>
      <c r="K14" s="21"/>
      <c r="L14" s="6"/>
      <c r="M14" s="21"/>
      <c r="N14" s="21"/>
    </row>
    <row r="15" ht="16.35" customHeight="1" spans="1:5">
      <c r="A15" s="7" t="s">
        <v>294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opLeftCell="A6" workbookViewId="0">
      <selection activeCell="A1" sqref="A1"/>
    </sheetView>
  </sheetViews>
  <sheetFormatPr defaultColWidth="10" defaultRowHeight="14.4"/>
  <cols>
    <col min="1" max="1" width="4.21296296296296" customWidth="1"/>
    <col min="2" max="2" width="4.47222222222222" customWidth="1"/>
    <col min="3" max="3" width="4.61111111111111" customWidth="1"/>
    <col min="4" max="4" width="8" customWidth="1"/>
    <col min="5" max="5" width="20.0833333333333" customWidth="1"/>
    <col min="6" max="6" width="13.9722222222222" customWidth="1"/>
    <col min="7" max="12" width="7.69444444444444" customWidth="1"/>
    <col min="13" max="13" width="8.27777777777778" customWidth="1"/>
    <col min="14" max="22" width="7.69444444444444" customWidth="1"/>
    <col min="23" max="23" width="9.76851851851852" customWidth="1"/>
  </cols>
  <sheetData>
    <row r="1" ht="16.35" customHeight="1" spans="1:22">
      <c r="A1" s="1"/>
      <c r="U1" s="16" t="s">
        <v>337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219</v>
      </c>
      <c r="E4" s="4" t="s">
        <v>220</v>
      </c>
      <c r="F4" s="4" t="s">
        <v>246</v>
      </c>
      <c r="G4" s="4" t="s">
        <v>338</v>
      </c>
      <c r="H4" s="4"/>
      <c r="I4" s="4"/>
      <c r="J4" s="4"/>
      <c r="K4" s="4"/>
      <c r="L4" s="4" t="s">
        <v>339</v>
      </c>
      <c r="M4" s="4"/>
      <c r="N4" s="4"/>
      <c r="O4" s="4"/>
      <c r="P4" s="4"/>
      <c r="Q4" s="4"/>
      <c r="R4" s="4" t="s">
        <v>334</v>
      </c>
      <c r="S4" s="4" t="s">
        <v>340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341</v>
      </c>
      <c r="I5" s="4" t="s">
        <v>342</v>
      </c>
      <c r="J5" s="4" t="s">
        <v>343</v>
      </c>
      <c r="K5" s="4" t="s">
        <v>344</v>
      </c>
      <c r="L5" s="4" t="s">
        <v>136</v>
      </c>
      <c r="M5" s="4" t="s">
        <v>345</v>
      </c>
      <c r="N5" s="4" t="s">
        <v>346</v>
      </c>
      <c r="O5" s="4" t="s">
        <v>347</v>
      </c>
      <c r="P5" s="4" t="s">
        <v>348</v>
      </c>
      <c r="Q5" s="4" t="s">
        <v>349</v>
      </c>
      <c r="R5" s="4"/>
      <c r="S5" s="4" t="s">
        <v>136</v>
      </c>
      <c r="T5" s="4" t="s">
        <v>350</v>
      </c>
      <c r="U5" s="4" t="s">
        <v>351</v>
      </c>
      <c r="V5" s="4" t="s">
        <v>335</v>
      </c>
    </row>
    <row r="6" ht="22.8" customHeight="1" spans="1:22">
      <c r="A6" s="14"/>
      <c r="B6" s="14"/>
      <c r="C6" s="14"/>
      <c r="D6" s="14"/>
      <c r="E6" s="14" t="s">
        <v>136</v>
      </c>
      <c r="F6" s="13">
        <v>79.081798</v>
      </c>
      <c r="G6" s="13">
        <v>60.0802</v>
      </c>
      <c r="H6" s="13">
        <v>33.5064</v>
      </c>
      <c r="I6" s="13">
        <v>11.7288</v>
      </c>
      <c r="J6" s="13">
        <v>10.5814</v>
      </c>
      <c r="K6" s="13">
        <v>4.2636</v>
      </c>
      <c r="L6" s="13">
        <v>13.079022</v>
      </c>
      <c r="M6" s="13">
        <v>7.896768</v>
      </c>
      <c r="N6" s="13"/>
      <c r="O6" s="13">
        <v>4.195158</v>
      </c>
      <c r="P6" s="13">
        <v>0.493548</v>
      </c>
      <c r="Q6" s="13">
        <v>0.493548</v>
      </c>
      <c r="R6" s="13">
        <v>5.922576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79.081798</v>
      </c>
      <c r="G7" s="13">
        <v>60.0802</v>
      </c>
      <c r="H7" s="13">
        <v>33.5064</v>
      </c>
      <c r="I7" s="13">
        <v>11.7288</v>
      </c>
      <c r="J7" s="13">
        <v>10.5814</v>
      </c>
      <c r="K7" s="13">
        <v>4.2636</v>
      </c>
      <c r="L7" s="13">
        <v>13.079022</v>
      </c>
      <c r="M7" s="13">
        <v>7.896768</v>
      </c>
      <c r="N7" s="13"/>
      <c r="O7" s="13">
        <v>4.195158</v>
      </c>
      <c r="P7" s="13">
        <v>0.493548</v>
      </c>
      <c r="Q7" s="13">
        <v>0.493548</v>
      </c>
      <c r="R7" s="13">
        <v>5.922576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155</v>
      </c>
      <c r="E8" s="20" t="s">
        <v>156</v>
      </c>
      <c r="F8" s="13">
        <v>79.081798</v>
      </c>
      <c r="G8" s="13">
        <v>60.0802</v>
      </c>
      <c r="H8" s="13">
        <v>33.5064</v>
      </c>
      <c r="I8" s="13">
        <v>11.7288</v>
      </c>
      <c r="J8" s="13">
        <v>10.5814</v>
      </c>
      <c r="K8" s="13">
        <v>4.2636</v>
      </c>
      <c r="L8" s="13">
        <v>13.079022</v>
      </c>
      <c r="M8" s="13">
        <v>7.896768</v>
      </c>
      <c r="N8" s="13"/>
      <c r="O8" s="13">
        <v>4.195158</v>
      </c>
      <c r="P8" s="13">
        <v>0.493548</v>
      </c>
      <c r="Q8" s="13">
        <v>0.493548</v>
      </c>
      <c r="R8" s="13">
        <v>5.922576</v>
      </c>
      <c r="S8" s="13"/>
      <c r="T8" s="13"/>
      <c r="U8" s="13"/>
      <c r="V8" s="13"/>
    </row>
    <row r="9" ht="22.8" customHeight="1" spans="1:22">
      <c r="A9" s="23" t="s">
        <v>170</v>
      </c>
      <c r="B9" s="23" t="s">
        <v>173</v>
      </c>
      <c r="C9" s="23" t="s">
        <v>176</v>
      </c>
      <c r="D9" s="19" t="s">
        <v>236</v>
      </c>
      <c r="E9" s="5" t="s">
        <v>237</v>
      </c>
      <c r="F9" s="6">
        <v>60.0802</v>
      </c>
      <c r="G9" s="21">
        <v>60.0802</v>
      </c>
      <c r="H9" s="21">
        <v>33.5064</v>
      </c>
      <c r="I9" s="21">
        <v>11.7288</v>
      </c>
      <c r="J9" s="21">
        <v>10.5814</v>
      </c>
      <c r="K9" s="21">
        <v>4.2636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185</v>
      </c>
      <c r="B10" s="23" t="s">
        <v>188</v>
      </c>
      <c r="C10" s="23" t="s">
        <v>188</v>
      </c>
      <c r="D10" s="19" t="s">
        <v>236</v>
      </c>
      <c r="E10" s="5" t="s">
        <v>240</v>
      </c>
      <c r="F10" s="6">
        <v>7.896768</v>
      </c>
      <c r="G10" s="21"/>
      <c r="H10" s="21"/>
      <c r="I10" s="21"/>
      <c r="J10" s="21"/>
      <c r="K10" s="21"/>
      <c r="L10" s="6">
        <v>7.896768</v>
      </c>
      <c r="M10" s="21">
        <v>7.896768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185</v>
      </c>
      <c r="B11" s="23" t="s">
        <v>182</v>
      </c>
      <c r="C11" s="23" t="s">
        <v>182</v>
      </c>
      <c r="D11" s="19" t="s">
        <v>236</v>
      </c>
      <c r="E11" s="5" t="s">
        <v>241</v>
      </c>
      <c r="F11" s="6">
        <v>0.493548</v>
      </c>
      <c r="G11" s="21"/>
      <c r="H11" s="21"/>
      <c r="I11" s="21"/>
      <c r="J11" s="21"/>
      <c r="K11" s="21"/>
      <c r="L11" s="6">
        <v>0.493548</v>
      </c>
      <c r="M11" s="21"/>
      <c r="N11" s="21"/>
      <c r="O11" s="21"/>
      <c r="P11" s="21"/>
      <c r="Q11" s="21">
        <v>0.493548</v>
      </c>
      <c r="R11" s="21"/>
      <c r="S11" s="6"/>
      <c r="T11" s="21"/>
      <c r="U11" s="21"/>
      <c r="V11" s="21"/>
    </row>
    <row r="12" ht="22.8" customHeight="1" spans="1:22">
      <c r="A12" s="23" t="s">
        <v>197</v>
      </c>
      <c r="B12" s="23" t="s">
        <v>200</v>
      </c>
      <c r="C12" s="23" t="s">
        <v>176</v>
      </c>
      <c r="D12" s="19" t="s">
        <v>236</v>
      </c>
      <c r="E12" s="5" t="s">
        <v>242</v>
      </c>
      <c r="F12" s="6">
        <v>4.195158</v>
      </c>
      <c r="G12" s="21"/>
      <c r="H12" s="21"/>
      <c r="I12" s="21"/>
      <c r="J12" s="21"/>
      <c r="K12" s="21"/>
      <c r="L12" s="6">
        <v>4.195158</v>
      </c>
      <c r="M12" s="21"/>
      <c r="N12" s="21"/>
      <c r="O12" s="21">
        <v>4.195158</v>
      </c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197</v>
      </c>
      <c r="B13" s="23" t="s">
        <v>200</v>
      </c>
      <c r="C13" s="23" t="s">
        <v>179</v>
      </c>
      <c r="D13" s="19" t="s">
        <v>236</v>
      </c>
      <c r="E13" s="5" t="s">
        <v>243</v>
      </c>
      <c r="F13" s="6">
        <v>0.493548</v>
      </c>
      <c r="G13" s="21"/>
      <c r="H13" s="21"/>
      <c r="I13" s="21"/>
      <c r="J13" s="21"/>
      <c r="K13" s="21"/>
      <c r="L13" s="6">
        <v>0.493548</v>
      </c>
      <c r="M13" s="21"/>
      <c r="N13" s="21"/>
      <c r="O13" s="21"/>
      <c r="P13" s="21">
        <v>0.493548</v>
      </c>
      <c r="Q13" s="21"/>
      <c r="R13" s="21"/>
      <c r="S13" s="6"/>
      <c r="T13" s="21"/>
      <c r="U13" s="21"/>
      <c r="V13" s="21"/>
    </row>
    <row r="14" ht="22.8" customHeight="1" spans="1:22">
      <c r="A14" s="23" t="s">
        <v>207</v>
      </c>
      <c r="B14" s="23" t="s">
        <v>210</v>
      </c>
      <c r="C14" s="23" t="s">
        <v>176</v>
      </c>
      <c r="D14" s="19" t="s">
        <v>236</v>
      </c>
      <c r="E14" s="5" t="s">
        <v>244</v>
      </c>
      <c r="F14" s="6">
        <v>5.922576</v>
      </c>
      <c r="G14" s="21"/>
      <c r="H14" s="21"/>
      <c r="I14" s="21"/>
      <c r="J14" s="21"/>
      <c r="K14" s="21"/>
      <c r="L14" s="6"/>
      <c r="M14" s="21"/>
      <c r="N14" s="21"/>
      <c r="O14" s="21"/>
      <c r="P14" s="21"/>
      <c r="Q14" s="21"/>
      <c r="R14" s="21">
        <v>5.922576</v>
      </c>
      <c r="S14" s="6"/>
      <c r="T14" s="21"/>
      <c r="U14" s="21"/>
      <c r="V14" s="21"/>
    </row>
    <row r="15" ht="16.35" customHeight="1" spans="1:6">
      <c r="A15" s="7" t="s">
        <v>294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4.33333333333333" customWidth="1"/>
    <col min="2" max="2" width="4.75" customWidth="1"/>
    <col min="3" max="3" width="5.01851851851852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1"/>
      <c r="K1" s="16" t="s">
        <v>352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219</v>
      </c>
      <c r="E4" s="4" t="s">
        <v>220</v>
      </c>
      <c r="F4" s="4" t="s">
        <v>353</v>
      </c>
      <c r="G4" s="4" t="s">
        <v>354</v>
      </c>
      <c r="H4" s="4" t="s">
        <v>355</v>
      </c>
      <c r="I4" s="4" t="s">
        <v>356</v>
      </c>
      <c r="J4" s="4" t="s">
        <v>357</v>
      </c>
      <c r="K4" s="4" t="s">
        <v>358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6.35" customHeight="1" spans="1:5">
      <c r="A10" s="7" t="s">
        <v>294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21296296296296" customWidth="1"/>
    <col min="2" max="2" width="4.33333333333333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6.35" customHeight="1" spans="1:18">
      <c r="A1" s="1"/>
      <c r="Q1" s="16" t="s">
        <v>359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219</v>
      </c>
      <c r="E4" s="4" t="s">
        <v>220</v>
      </c>
      <c r="F4" s="4" t="s">
        <v>353</v>
      </c>
      <c r="G4" s="4" t="s">
        <v>360</v>
      </c>
      <c r="H4" s="4" t="s">
        <v>361</v>
      </c>
      <c r="I4" s="4" t="s">
        <v>362</v>
      </c>
      <c r="J4" s="4" t="s">
        <v>363</v>
      </c>
      <c r="K4" s="4" t="s">
        <v>364</v>
      </c>
      <c r="L4" s="4" t="s">
        <v>365</v>
      </c>
      <c r="M4" s="4" t="s">
        <v>366</v>
      </c>
      <c r="N4" s="4" t="s">
        <v>355</v>
      </c>
      <c r="O4" s="4" t="s">
        <v>367</v>
      </c>
      <c r="P4" s="4" t="s">
        <v>368</v>
      </c>
      <c r="Q4" s="4" t="s">
        <v>356</v>
      </c>
      <c r="R4" s="4" t="s">
        <v>358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294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N17" sqref="N17"/>
    </sheetView>
  </sheetViews>
  <sheetFormatPr defaultColWidth="10" defaultRowHeight="14.4"/>
  <cols>
    <col min="1" max="1" width="3.66666666666667" customWidth="1"/>
    <col min="2" max="2" width="3.93518518518518" customWidth="1"/>
    <col min="3" max="3" width="4.07407407407407" customWidth="1"/>
    <col min="4" max="4" width="7.05555555555556" customWidth="1"/>
    <col min="5" max="5" width="15.8703703703704" customWidth="1"/>
    <col min="6" max="6" width="9.63888888888889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16" t="s">
        <v>369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353</v>
      </c>
      <c r="G4" s="4" t="s">
        <v>223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370</v>
      </c>
      <c r="I5" s="4" t="s">
        <v>371</v>
      </c>
      <c r="J5" s="4" t="s">
        <v>372</v>
      </c>
      <c r="K5" s="4" t="s">
        <v>373</v>
      </c>
      <c r="L5" s="4" t="s">
        <v>374</v>
      </c>
      <c r="M5" s="4" t="s">
        <v>375</v>
      </c>
      <c r="N5" s="4" t="s">
        <v>376</v>
      </c>
      <c r="O5" s="4" t="s">
        <v>377</v>
      </c>
      <c r="P5" s="4" t="s">
        <v>378</v>
      </c>
      <c r="Q5" s="4" t="s">
        <v>379</v>
      </c>
      <c r="R5" s="4" t="s">
        <v>136</v>
      </c>
      <c r="S5" s="4" t="s">
        <v>320</v>
      </c>
      <c r="T5" s="4" t="s">
        <v>336</v>
      </c>
    </row>
    <row r="6" ht="22.8" customHeight="1" spans="1:20">
      <c r="A6" s="14"/>
      <c r="B6" s="14"/>
      <c r="C6" s="14"/>
      <c r="D6" s="14"/>
      <c r="E6" s="14" t="s">
        <v>136</v>
      </c>
      <c r="F6" s="28">
        <v>13.848</v>
      </c>
      <c r="G6" s="28">
        <v>13.848</v>
      </c>
      <c r="H6" s="28">
        <v>10.928</v>
      </c>
      <c r="I6" s="28"/>
      <c r="J6" s="28"/>
      <c r="K6" s="28"/>
      <c r="L6" s="28"/>
      <c r="M6" s="28"/>
      <c r="N6" s="28"/>
      <c r="O6" s="28"/>
      <c r="P6" s="28">
        <v>0.2</v>
      </c>
      <c r="Q6" s="28">
        <v>2.72</v>
      </c>
      <c r="R6" s="28"/>
      <c r="S6" s="28"/>
      <c r="T6" s="28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8">
        <v>13.848</v>
      </c>
      <c r="G7" s="28">
        <v>13.848</v>
      </c>
      <c r="H7" s="28">
        <v>10.928</v>
      </c>
      <c r="I7" s="28"/>
      <c r="J7" s="28"/>
      <c r="K7" s="28"/>
      <c r="L7" s="28"/>
      <c r="M7" s="28"/>
      <c r="N7" s="28"/>
      <c r="O7" s="28"/>
      <c r="P7" s="28">
        <v>0.2</v>
      </c>
      <c r="Q7" s="28">
        <v>2.72</v>
      </c>
      <c r="R7" s="28"/>
      <c r="S7" s="28"/>
      <c r="T7" s="28"/>
    </row>
    <row r="8" ht="22.8" customHeight="1" spans="1:20">
      <c r="A8" s="14"/>
      <c r="B8" s="14"/>
      <c r="C8" s="14"/>
      <c r="D8" s="20" t="s">
        <v>155</v>
      </c>
      <c r="E8" s="20" t="s">
        <v>156</v>
      </c>
      <c r="F8" s="28">
        <v>13.848</v>
      </c>
      <c r="G8" s="28">
        <v>13.848</v>
      </c>
      <c r="H8" s="28">
        <v>10.928</v>
      </c>
      <c r="I8" s="28"/>
      <c r="J8" s="28"/>
      <c r="K8" s="28"/>
      <c r="L8" s="28"/>
      <c r="M8" s="28"/>
      <c r="N8" s="28"/>
      <c r="O8" s="28"/>
      <c r="P8" s="28">
        <v>0.2</v>
      </c>
      <c r="Q8" s="28">
        <v>2.72</v>
      </c>
      <c r="R8" s="28"/>
      <c r="S8" s="28"/>
      <c r="T8" s="28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236</v>
      </c>
      <c r="E9" s="5" t="s">
        <v>237</v>
      </c>
      <c r="F9" s="6">
        <v>13.248</v>
      </c>
      <c r="G9" s="21">
        <v>13.248</v>
      </c>
      <c r="H9" s="21">
        <v>10.928</v>
      </c>
      <c r="I9" s="21"/>
      <c r="J9" s="21"/>
      <c r="K9" s="21"/>
      <c r="L9" s="21"/>
      <c r="M9" s="21"/>
      <c r="N9" s="21"/>
      <c r="O9" s="21"/>
      <c r="P9" s="21">
        <v>0.2</v>
      </c>
      <c r="Q9" s="21">
        <v>2.12</v>
      </c>
      <c r="R9" s="21"/>
      <c r="S9" s="21"/>
      <c r="T9" s="21"/>
    </row>
    <row r="10" ht="22.8" customHeight="1" spans="1:20">
      <c r="A10" s="23" t="s">
        <v>170</v>
      </c>
      <c r="B10" s="23" t="s">
        <v>173</v>
      </c>
      <c r="C10" s="23" t="s">
        <v>179</v>
      </c>
      <c r="D10" s="19" t="s">
        <v>236</v>
      </c>
      <c r="E10" s="5" t="s">
        <v>238</v>
      </c>
      <c r="F10" s="6">
        <v>0.6</v>
      </c>
      <c r="G10" s="21">
        <v>0.6</v>
      </c>
      <c r="H10" s="21"/>
      <c r="I10" s="21"/>
      <c r="J10" s="21"/>
      <c r="K10" s="21"/>
      <c r="L10" s="21"/>
      <c r="M10" s="21"/>
      <c r="N10" s="21"/>
      <c r="O10" s="21"/>
      <c r="P10" s="21"/>
      <c r="Q10" s="21">
        <v>0.6</v>
      </c>
      <c r="R10" s="21"/>
      <c r="S10" s="21"/>
      <c r="T10" s="21"/>
    </row>
    <row r="11" ht="22.8" customHeight="1" spans="1:6">
      <c r="A11" s="7" t="s">
        <v>294</v>
      </c>
      <c r="B11" s="7"/>
      <c r="C11" s="7"/>
      <c r="D11" s="7"/>
      <c r="E11" s="7"/>
      <c r="F11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3" width="4.61111111111111" customWidth="1"/>
    <col min="4" max="4" width="10.1759259259259" customWidth="1"/>
    <col min="5" max="5" width="18.1851851851852" customWidth="1"/>
    <col min="6" max="6" width="10.7222222222222" customWidth="1"/>
    <col min="7" max="32" width="7.18518518518519" customWidth="1"/>
    <col min="33" max="34" width="9.76851851851852" customWidth="1"/>
  </cols>
  <sheetData>
    <row r="1" ht="13.8" customHeight="1" spans="1:32">
      <c r="A1" s="1"/>
      <c r="F1" s="1"/>
      <c r="AE1" s="16" t="s">
        <v>380</v>
      </c>
      <c r="AF1" s="16"/>
    </row>
    <row r="2" ht="43.95" customHeight="1" spans="1:32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ht="19.8" customHeight="1" spans="1:3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9" t="s">
        <v>32</v>
      </c>
      <c r="AF3" s="9"/>
    </row>
    <row r="4" ht="25" customHeight="1" spans="1:32">
      <c r="A4" s="4" t="s">
        <v>158</v>
      </c>
      <c r="B4" s="4"/>
      <c r="C4" s="4"/>
      <c r="D4" s="4" t="s">
        <v>219</v>
      </c>
      <c r="E4" s="4" t="s">
        <v>220</v>
      </c>
      <c r="F4" s="4" t="s">
        <v>381</v>
      </c>
      <c r="G4" s="4" t="s">
        <v>382</v>
      </c>
      <c r="H4" s="4" t="s">
        <v>383</v>
      </c>
      <c r="I4" s="4" t="s">
        <v>384</v>
      </c>
      <c r="J4" s="4" t="s">
        <v>385</v>
      </c>
      <c r="K4" s="4" t="s">
        <v>386</v>
      </c>
      <c r="L4" s="4" t="s">
        <v>387</v>
      </c>
      <c r="M4" s="4" t="s">
        <v>388</v>
      </c>
      <c r="N4" s="4" t="s">
        <v>389</v>
      </c>
      <c r="O4" s="4" t="s">
        <v>390</v>
      </c>
      <c r="P4" s="4" t="s">
        <v>391</v>
      </c>
      <c r="Q4" s="4" t="s">
        <v>376</v>
      </c>
      <c r="R4" s="4" t="s">
        <v>378</v>
      </c>
      <c r="S4" s="4" t="s">
        <v>392</v>
      </c>
      <c r="T4" s="4" t="s">
        <v>371</v>
      </c>
      <c r="U4" s="4" t="s">
        <v>372</v>
      </c>
      <c r="V4" s="4" t="s">
        <v>375</v>
      </c>
      <c r="W4" s="4" t="s">
        <v>393</v>
      </c>
      <c r="X4" s="4" t="s">
        <v>394</v>
      </c>
      <c r="Y4" s="4" t="s">
        <v>395</v>
      </c>
      <c r="Z4" s="4" t="s">
        <v>396</v>
      </c>
      <c r="AA4" s="4" t="s">
        <v>374</v>
      </c>
      <c r="AB4" s="4" t="s">
        <v>397</v>
      </c>
      <c r="AC4" s="4" t="s">
        <v>377</v>
      </c>
      <c r="AD4" s="4" t="s">
        <v>398</v>
      </c>
      <c r="AE4" s="4" t="s">
        <v>399</v>
      </c>
      <c r="AF4" s="4" t="s">
        <v>379</v>
      </c>
    </row>
    <row r="5" ht="21.55" customHeight="1" spans="1:32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22.8" customHeight="1" spans="1:32">
      <c r="A6" s="18"/>
      <c r="B6" s="27"/>
      <c r="C6" s="27"/>
      <c r="D6" s="5"/>
      <c r="E6" s="5" t="s">
        <v>136</v>
      </c>
      <c r="F6" s="28">
        <v>13.848</v>
      </c>
      <c r="G6" s="28">
        <v>5.38</v>
      </c>
      <c r="H6" s="28">
        <v>0.1</v>
      </c>
      <c r="I6" s="28"/>
      <c r="J6" s="28"/>
      <c r="K6" s="28"/>
      <c r="L6" s="28"/>
      <c r="M6" s="28"/>
      <c r="N6" s="28"/>
      <c r="O6" s="28"/>
      <c r="P6" s="28"/>
      <c r="Q6" s="28"/>
      <c r="R6" s="28">
        <v>0.2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>
        <v>5.448</v>
      </c>
      <c r="AE6" s="28"/>
      <c r="AF6" s="28">
        <v>2.72</v>
      </c>
    </row>
    <row r="7" ht="22.8" customHeight="1" spans="1:32">
      <c r="A7" s="14"/>
      <c r="B7" s="14"/>
      <c r="C7" s="14"/>
      <c r="D7" s="12" t="s">
        <v>154</v>
      </c>
      <c r="E7" s="12" t="s">
        <v>4</v>
      </c>
      <c r="F7" s="28">
        <v>13.848</v>
      </c>
      <c r="G7" s="28">
        <v>5.38</v>
      </c>
      <c r="H7" s="28">
        <v>0.1</v>
      </c>
      <c r="I7" s="28"/>
      <c r="J7" s="28"/>
      <c r="K7" s="28"/>
      <c r="L7" s="28"/>
      <c r="M7" s="28"/>
      <c r="N7" s="28"/>
      <c r="O7" s="28"/>
      <c r="P7" s="28"/>
      <c r="Q7" s="28"/>
      <c r="R7" s="28">
        <v>0.2</v>
      </c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>
        <v>5.448</v>
      </c>
      <c r="AE7" s="28"/>
      <c r="AF7" s="28">
        <v>2.72</v>
      </c>
    </row>
    <row r="8" ht="22.8" customHeight="1" spans="1:32">
      <c r="A8" s="14"/>
      <c r="B8" s="14"/>
      <c r="C8" s="14"/>
      <c r="D8" s="20" t="s">
        <v>155</v>
      </c>
      <c r="E8" s="20" t="s">
        <v>156</v>
      </c>
      <c r="F8" s="28">
        <v>13.848</v>
      </c>
      <c r="G8" s="28">
        <v>5.38</v>
      </c>
      <c r="H8" s="28">
        <v>0.1</v>
      </c>
      <c r="I8" s="28"/>
      <c r="J8" s="28"/>
      <c r="K8" s="28"/>
      <c r="L8" s="28"/>
      <c r="M8" s="28"/>
      <c r="N8" s="28"/>
      <c r="O8" s="28"/>
      <c r="P8" s="28"/>
      <c r="Q8" s="28"/>
      <c r="R8" s="28">
        <v>0.2</v>
      </c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>
        <v>5.448</v>
      </c>
      <c r="AE8" s="28"/>
      <c r="AF8" s="28">
        <v>2.72</v>
      </c>
    </row>
    <row r="9" ht="22.8" customHeight="1" spans="1:32">
      <c r="A9" s="23" t="s">
        <v>170</v>
      </c>
      <c r="B9" s="23" t="s">
        <v>173</v>
      </c>
      <c r="C9" s="23" t="s">
        <v>176</v>
      </c>
      <c r="D9" s="19" t="s">
        <v>236</v>
      </c>
      <c r="E9" s="5" t="s">
        <v>237</v>
      </c>
      <c r="F9" s="21">
        <v>13.248</v>
      </c>
      <c r="G9" s="21">
        <v>5.38</v>
      </c>
      <c r="H9" s="21">
        <v>0.1</v>
      </c>
      <c r="I9" s="21"/>
      <c r="J9" s="21"/>
      <c r="K9" s="21"/>
      <c r="L9" s="21"/>
      <c r="M9" s="21"/>
      <c r="N9" s="21"/>
      <c r="O9" s="21"/>
      <c r="P9" s="21"/>
      <c r="Q9" s="21"/>
      <c r="R9" s="21">
        <v>0.2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>
        <v>5.448</v>
      </c>
      <c r="AE9" s="21"/>
      <c r="AF9" s="21">
        <v>2.12</v>
      </c>
    </row>
    <row r="10" ht="22.8" customHeight="1" spans="1:32">
      <c r="A10" s="23" t="s">
        <v>170</v>
      </c>
      <c r="B10" s="23" t="s">
        <v>173</v>
      </c>
      <c r="C10" s="23" t="s">
        <v>179</v>
      </c>
      <c r="D10" s="19" t="s">
        <v>236</v>
      </c>
      <c r="E10" s="5" t="s">
        <v>238</v>
      </c>
      <c r="F10" s="21">
        <v>0.6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>
        <v>0.6</v>
      </c>
    </row>
    <row r="11" ht="16.35" customHeight="1" spans="1:5">
      <c r="A11" s="7" t="s">
        <v>294</v>
      </c>
      <c r="B11" s="7"/>
      <c r="C11" s="7"/>
      <c r="D11" s="7"/>
      <c r="E11" s="7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H8" sqref="C6:H8"/>
    </sheetView>
  </sheetViews>
  <sheetFormatPr defaultColWidth="10" defaultRowHeight="14.4" outlineLevelCol="7"/>
  <cols>
    <col min="1" max="1" width="12.8888888888889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1"/>
      <c r="G1" s="16" t="s">
        <v>400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401</v>
      </c>
      <c r="B4" s="4" t="s">
        <v>402</v>
      </c>
      <c r="C4" s="4" t="s">
        <v>403</v>
      </c>
      <c r="D4" s="4" t="s">
        <v>404</v>
      </c>
      <c r="E4" s="4" t="s">
        <v>405</v>
      </c>
      <c r="F4" s="4"/>
      <c r="G4" s="4"/>
      <c r="H4" s="4" t="s">
        <v>406</v>
      </c>
    </row>
    <row r="5" ht="25.85" customHeight="1" spans="1:8">
      <c r="A5" s="4"/>
      <c r="B5" s="4"/>
      <c r="C5" s="4"/>
      <c r="D5" s="4"/>
      <c r="E5" s="4" t="s">
        <v>138</v>
      </c>
      <c r="F5" s="4" t="s">
        <v>407</v>
      </c>
      <c r="G5" s="4" t="s">
        <v>408</v>
      </c>
      <c r="H5" s="4"/>
    </row>
    <row r="6" ht="22.8" customHeight="1" spans="1:8">
      <c r="A6" s="14"/>
      <c r="B6" s="14" t="s">
        <v>136</v>
      </c>
      <c r="C6" s="26"/>
      <c r="D6" s="13"/>
      <c r="E6" s="13"/>
      <c r="F6" s="13"/>
      <c r="G6" s="13"/>
      <c r="H6" s="26"/>
    </row>
    <row r="7" ht="22.8" customHeight="1" spans="1:8">
      <c r="A7" s="12" t="s">
        <v>154</v>
      </c>
      <c r="B7" s="12" t="s">
        <v>4</v>
      </c>
      <c r="C7" s="26"/>
      <c r="D7" s="13"/>
      <c r="E7" s="13"/>
      <c r="F7" s="13"/>
      <c r="G7" s="13"/>
      <c r="H7" s="26"/>
    </row>
    <row r="8" ht="22.8" customHeight="1" spans="1:8">
      <c r="A8" s="19" t="s">
        <v>155</v>
      </c>
      <c r="B8" s="19" t="s">
        <v>156</v>
      </c>
      <c r="C8" s="26"/>
      <c r="D8" s="21"/>
      <c r="E8" s="6"/>
      <c r="F8" s="21"/>
      <c r="G8" s="21"/>
      <c r="H8" s="26"/>
    </row>
    <row r="9" ht="16.35" customHeight="1" spans="1:3">
      <c r="A9" s="7" t="s">
        <v>294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1"/>
      <c r="G1" s="16" t="s">
        <v>409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410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7.6" customHeight="1" spans="1:8">
      <c r="A6" s="4"/>
      <c r="B6" s="4"/>
      <c r="C6" s="4"/>
      <c r="D6" s="4"/>
      <c r="E6" s="4" t="s">
        <v>247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294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6" t="s">
        <v>411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221</v>
      </c>
      <c r="G4" s="4" t="s">
        <v>222</v>
      </c>
      <c r="H4" s="4" t="s">
        <v>223</v>
      </c>
      <c r="I4" s="4" t="s">
        <v>224</v>
      </c>
      <c r="J4" s="4" t="s">
        <v>225</v>
      </c>
      <c r="K4" s="4" t="s">
        <v>226</v>
      </c>
      <c r="L4" s="4" t="s">
        <v>227</v>
      </c>
      <c r="M4" s="4" t="s">
        <v>228</v>
      </c>
      <c r="N4" s="4" t="s">
        <v>229</v>
      </c>
      <c r="O4" s="4" t="s">
        <v>230</v>
      </c>
      <c r="P4" s="4" t="s">
        <v>231</v>
      </c>
      <c r="Q4" s="4" t="s">
        <v>232</v>
      </c>
      <c r="R4" s="4" t="s">
        <v>233</v>
      </c>
      <c r="S4" s="4" t="s">
        <v>234</v>
      </c>
      <c r="T4" s="4" t="s">
        <v>235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294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A1" sqref="A1"/>
    </sheetView>
  </sheetViews>
  <sheetFormatPr defaultColWidth="10" defaultRowHeight="14.4" outlineLevelCol="2"/>
  <cols>
    <col min="1" max="1" width="6.37037037037037" customWidth="1"/>
    <col min="2" max="2" width="9.90740740740741" customWidth="1"/>
    <col min="3" max="3" width="52.3796296296296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7" t="s">
        <v>6</v>
      </c>
      <c r="C3" s="57"/>
    </row>
    <row r="4" ht="32.55" customHeight="1" spans="2:3">
      <c r="B4" s="58">
        <v>1</v>
      </c>
      <c r="C4" s="59" t="s">
        <v>7</v>
      </c>
    </row>
    <row r="5" ht="32.55" customHeight="1" spans="2:3">
      <c r="B5" s="58">
        <v>2</v>
      </c>
      <c r="C5" s="60" t="s">
        <v>8</v>
      </c>
    </row>
    <row r="6" ht="32.55" customHeight="1" spans="2:3">
      <c r="B6" s="58">
        <v>3</v>
      </c>
      <c r="C6" s="59" t="s">
        <v>9</v>
      </c>
    </row>
    <row r="7" ht="32.55" customHeight="1" spans="2:3">
      <c r="B7" s="58">
        <v>4</v>
      </c>
      <c r="C7" s="59" t="s">
        <v>10</v>
      </c>
    </row>
    <row r="8" ht="32.55" customHeight="1" spans="2:3">
      <c r="B8" s="58">
        <v>5</v>
      </c>
      <c r="C8" s="59" t="s">
        <v>11</v>
      </c>
    </row>
    <row r="9" ht="32.55" customHeight="1" spans="2:3">
      <c r="B9" s="58">
        <v>6</v>
      </c>
      <c r="C9" s="59" t="s">
        <v>12</v>
      </c>
    </row>
    <row r="10" ht="32.55" customHeight="1" spans="2:3">
      <c r="B10" s="58">
        <v>7</v>
      </c>
      <c r="C10" s="59" t="s">
        <v>13</v>
      </c>
    </row>
    <row r="11" ht="32.55" customHeight="1" spans="2:3">
      <c r="B11" s="58">
        <v>8</v>
      </c>
      <c r="C11" s="59" t="s">
        <v>14</v>
      </c>
    </row>
    <row r="12" ht="32.55" customHeight="1" spans="2:3">
      <c r="B12" s="58">
        <v>9</v>
      </c>
      <c r="C12" s="59" t="s">
        <v>15</v>
      </c>
    </row>
    <row r="13" ht="32.55" customHeight="1" spans="2:3">
      <c r="B13" s="58">
        <v>10</v>
      </c>
      <c r="C13" s="59" t="s">
        <v>16</v>
      </c>
    </row>
    <row r="14" ht="32.55" customHeight="1" spans="2:3">
      <c r="B14" s="58">
        <v>11</v>
      </c>
      <c r="C14" s="59" t="s">
        <v>17</v>
      </c>
    </row>
    <row r="15" ht="32.55" customHeight="1" spans="2:3">
      <c r="B15" s="58">
        <v>12</v>
      </c>
      <c r="C15" s="59" t="s">
        <v>18</v>
      </c>
    </row>
    <row r="16" ht="32.55" customHeight="1" spans="2:3">
      <c r="B16" s="58">
        <v>13</v>
      </c>
      <c r="C16" s="59" t="s">
        <v>19</v>
      </c>
    </row>
    <row r="17" ht="32.55" customHeight="1" spans="2:3">
      <c r="B17" s="58">
        <v>14</v>
      </c>
      <c r="C17" s="59" t="s">
        <v>20</v>
      </c>
    </row>
    <row r="18" ht="32.55" customHeight="1" spans="2:3">
      <c r="B18" s="58">
        <v>15</v>
      </c>
      <c r="C18" s="59" t="s">
        <v>21</v>
      </c>
    </row>
    <row r="19" ht="32.55" customHeight="1" spans="2:3">
      <c r="B19" s="58">
        <v>16</v>
      </c>
      <c r="C19" s="59" t="s">
        <v>22</v>
      </c>
    </row>
    <row r="20" ht="32.55" customHeight="1" spans="2:3">
      <c r="B20" s="58">
        <v>17</v>
      </c>
      <c r="C20" s="59" t="s">
        <v>23</v>
      </c>
    </row>
    <row r="21" ht="32.55" customHeight="1" spans="2:3">
      <c r="B21" s="58">
        <v>18</v>
      </c>
      <c r="C21" s="59" t="s">
        <v>24</v>
      </c>
    </row>
    <row r="22" ht="32.55" customHeight="1" spans="2:3">
      <c r="B22" s="58">
        <v>19</v>
      </c>
      <c r="C22" s="59" t="s">
        <v>25</v>
      </c>
    </row>
    <row r="23" ht="32.55" customHeight="1" spans="2:3">
      <c r="B23" s="58">
        <v>20</v>
      </c>
      <c r="C23" s="59" t="s">
        <v>26</v>
      </c>
    </row>
    <row r="24" ht="32.55" customHeight="1" spans="2:3">
      <c r="B24" s="58">
        <v>21</v>
      </c>
      <c r="C24" s="59" t="s">
        <v>27</v>
      </c>
    </row>
    <row r="25" ht="32.55" customHeight="1" spans="2:3">
      <c r="B25" s="58">
        <v>22</v>
      </c>
      <c r="C25" s="59" t="s">
        <v>28</v>
      </c>
    </row>
    <row r="26" ht="32.55" customHeight="1" spans="2:3">
      <c r="B26" s="58">
        <v>23</v>
      </c>
      <c r="C26" s="5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7777777777778" customWidth="1"/>
    <col min="5" max="5" width="15.8703703703704" customWidth="1"/>
    <col min="6" max="6" width="9.23148148148148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6" t="s">
        <v>412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246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247</v>
      </c>
      <c r="I5" s="4" t="s">
        <v>248</v>
      </c>
      <c r="J5" s="4" t="s">
        <v>230</v>
      </c>
      <c r="K5" s="4" t="s">
        <v>136</v>
      </c>
      <c r="L5" s="4" t="s">
        <v>250</v>
      </c>
      <c r="M5" s="4" t="s">
        <v>251</v>
      </c>
      <c r="N5" s="4" t="s">
        <v>232</v>
      </c>
      <c r="O5" s="4" t="s">
        <v>252</v>
      </c>
      <c r="P5" s="4" t="s">
        <v>253</v>
      </c>
      <c r="Q5" s="4" t="s">
        <v>254</v>
      </c>
      <c r="R5" s="4" t="s">
        <v>228</v>
      </c>
      <c r="S5" s="4" t="s">
        <v>231</v>
      </c>
      <c r="T5" s="4" t="s">
        <v>235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294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1"/>
      <c r="H1" s="16" t="s">
        <v>413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414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3.25" customHeight="1" spans="1:8">
      <c r="A6" s="4"/>
      <c r="B6" s="4"/>
      <c r="C6" s="4"/>
      <c r="D6" s="4"/>
      <c r="E6" s="4" t="s">
        <v>247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294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1"/>
      <c r="H1" s="16" t="s">
        <v>415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416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268</v>
      </c>
      <c r="F5" s="4"/>
      <c r="G5" s="4" t="s">
        <v>269</v>
      </c>
      <c r="H5" s="4"/>
    </row>
    <row r="6" ht="24.15" customHeight="1" spans="1:8">
      <c r="A6" s="4"/>
      <c r="B6" s="4"/>
      <c r="C6" s="4"/>
      <c r="D6" s="4"/>
      <c r="E6" s="4" t="s">
        <v>247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294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O6" sqref="O6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1"/>
      <c r="M1" s="16" t="s">
        <v>417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219</v>
      </c>
      <c r="B4" s="4" t="s">
        <v>418</v>
      </c>
      <c r="C4" s="4" t="s">
        <v>419</v>
      </c>
      <c r="D4" s="4"/>
      <c r="E4" s="4"/>
      <c r="F4" s="4"/>
      <c r="G4" s="4"/>
      <c r="H4" s="4"/>
      <c r="I4" s="4"/>
      <c r="J4" s="4"/>
      <c r="K4" s="4"/>
      <c r="L4" s="4"/>
      <c r="M4" s="4" t="s">
        <v>420</v>
      </c>
      <c r="N4" s="4"/>
    </row>
    <row r="5" ht="31.9" customHeight="1" spans="1:14">
      <c r="A5" s="4"/>
      <c r="B5" s="4"/>
      <c r="C5" s="4" t="s">
        <v>421</v>
      </c>
      <c r="D5" s="4" t="s">
        <v>139</v>
      </c>
      <c r="E5" s="4"/>
      <c r="F5" s="4"/>
      <c r="G5" s="4"/>
      <c r="H5" s="4"/>
      <c r="I5" s="4"/>
      <c r="J5" s="4" t="s">
        <v>422</v>
      </c>
      <c r="K5" s="4" t="s">
        <v>141</v>
      </c>
      <c r="L5" s="4" t="s">
        <v>142</v>
      </c>
      <c r="M5" s="4" t="s">
        <v>423</v>
      </c>
      <c r="N5" s="4" t="s">
        <v>424</v>
      </c>
    </row>
    <row r="6" ht="44.85" customHeight="1" spans="1:14">
      <c r="A6" s="4"/>
      <c r="B6" s="4"/>
      <c r="C6" s="4"/>
      <c r="D6" s="4" t="s">
        <v>425</v>
      </c>
      <c r="E6" s="4" t="s">
        <v>426</v>
      </c>
      <c r="F6" s="4" t="s">
        <v>427</v>
      </c>
      <c r="G6" s="4" t="s">
        <v>428</v>
      </c>
      <c r="H6" s="4" t="s">
        <v>429</v>
      </c>
      <c r="I6" s="4" t="s">
        <v>430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27</v>
      </c>
      <c r="D7" s="13">
        <v>27</v>
      </c>
      <c r="E7" s="13">
        <v>27</v>
      </c>
      <c r="F7" s="13"/>
      <c r="G7" s="13"/>
      <c r="H7" s="13"/>
      <c r="I7" s="13"/>
      <c r="J7" s="13"/>
      <c r="K7" s="13"/>
      <c r="L7" s="13"/>
      <c r="M7" s="13">
        <v>27</v>
      </c>
      <c r="N7" s="14"/>
    </row>
    <row r="8" ht="22.8" customHeight="1" spans="1:14">
      <c r="A8" s="12" t="s">
        <v>154</v>
      </c>
      <c r="B8" s="12" t="s">
        <v>4</v>
      </c>
      <c r="C8" s="13">
        <v>27</v>
      </c>
      <c r="D8" s="13">
        <v>27</v>
      </c>
      <c r="E8" s="13">
        <v>27</v>
      </c>
      <c r="F8" s="13"/>
      <c r="G8" s="13"/>
      <c r="H8" s="13"/>
      <c r="I8" s="13"/>
      <c r="J8" s="13"/>
      <c r="K8" s="13"/>
      <c r="L8" s="13"/>
      <c r="M8" s="13">
        <v>27</v>
      </c>
      <c r="N8" s="14"/>
    </row>
    <row r="9" ht="22.8" customHeight="1" spans="1:14">
      <c r="A9" s="19" t="s">
        <v>431</v>
      </c>
      <c r="B9" s="19" t="s">
        <v>432</v>
      </c>
      <c r="C9" s="6">
        <v>4</v>
      </c>
      <c r="D9" s="6">
        <v>4</v>
      </c>
      <c r="E9" s="6">
        <v>4</v>
      </c>
      <c r="F9" s="6"/>
      <c r="G9" s="6"/>
      <c r="H9" s="6"/>
      <c r="I9" s="6"/>
      <c r="J9" s="6"/>
      <c r="K9" s="6"/>
      <c r="L9" s="6"/>
      <c r="M9" s="6">
        <v>4</v>
      </c>
      <c r="N9" s="5"/>
    </row>
    <row r="10" ht="22.8" customHeight="1" spans="1:14">
      <c r="A10" s="19" t="s">
        <v>431</v>
      </c>
      <c r="B10" s="19" t="s">
        <v>433</v>
      </c>
      <c r="C10" s="6">
        <v>6</v>
      </c>
      <c r="D10" s="6">
        <v>6</v>
      </c>
      <c r="E10" s="6">
        <v>6</v>
      </c>
      <c r="F10" s="6"/>
      <c r="G10" s="6"/>
      <c r="H10" s="6"/>
      <c r="I10" s="6"/>
      <c r="J10" s="6"/>
      <c r="K10" s="6"/>
      <c r="L10" s="6"/>
      <c r="M10" s="6">
        <v>6</v>
      </c>
      <c r="N10" s="5"/>
    </row>
    <row r="11" ht="22.8" customHeight="1" spans="1:14">
      <c r="A11" s="19" t="s">
        <v>431</v>
      </c>
      <c r="B11" s="19" t="s">
        <v>434</v>
      </c>
      <c r="C11" s="6">
        <v>13</v>
      </c>
      <c r="D11" s="6">
        <v>13</v>
      </c>
      <c r="E11" s="6">
        <v>13</v>
      </c>
      <c r="F11" s="6"/>
      <c r="G11" s="6"/>
      <c r="H11" s="6"/>
      <c r="I11" s="6"/>
      <c r="J11" s="6"/>
      <c r="K11" s="6"/>
      <c r="L11" s="6"/>
      <c r="M11" s="6">
        <v>13</v>
      </c>
      <c r="N11" s="5"/>
    </row>
    <row r="12" ht="22.8" customHeight="1" spans="1:14">
      <c r="A12" s="19" t="s">
        <v>431</v>
      </c>
      <c r="B12" s="19" t="s">
        <v>435</v>
      </c>
      <c r="C12" s="6">
        <v>4</v>
      </c>
      <c r="D12" s="6">
        <v>4</v>
      </c>
      <c r="E12" s="6">
        <v>4</v>
      </c>
      <c r="F12" s="6"/>
      <c r="G12" s="6"/>
      <c r="H12" s="6"/>
      <c r="I12" s="6"/>
      <c r="J12" s="6"/>
      <c r="K12" s="6"/>
      <c r="L12" s="6"/>
      <c r="M12" s="6">
        <v>4</v>
      </c>
      <c r="N12" s="5"/>
    </row>
    <row r="13" ht="16.35" customHeight="1" spans="1:4">
      <c r="A13" s="7" t="s">
        <v>294</v>
      </c>
      <c r="B13" s="7"/>
      <c r="C13" s="7"/>
      <c r="D13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3:D13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pane ySplit="5" topLeftCell="A37" activePane="bottomLeft" state="frozen"/>
      <selection/>
      <selection pane="bottomLeft" activeCell="A1" sqref="A1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436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219</v>
      </c>
      <c r="B4" s="4" t="s">
        <v>437</v>
      </c>
      <c r="C4" s="4" t="s">
        <v>438</v>
      </c>
      <c r="D4" s="4" t="s">
        <v>439</v>
      </c>
      <c r="E4" s="4" t="s">
        <v>440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441</v>
      </c>
      <c r="F5" s="4" t="s">
        <v>442</v>
      </c>
      <c r="G5" s="4" t="s">
        <v>443</v>
      </c>
      <c r="H5" s="4" t="s">
        <v>444</v>
      </c>
      <c r="I5" s="4" t="s">
        <v>445</v>
      </c>
      <c r="J5" s="4" t="s">
        <v>446</v>
      </c>
      <c r="K5" s="4" t="s">
        <v>447</v>
      </c>
      <c r="L5" s="4" t="s">
        <v>448</v>
      </c>
      <c r="M5" s="4" t="s">
        <v>449</v>
      </c>
    </row>
    <row r="6" ht="19.8" customHeight="1" spans="1:13">
      <c r="A6" s="12" t="s">
        <v>2</v>
      </c>
      <c r="B6" s="12" t="s">
        <v>4</v>
      </c>
      <c r="C6" s="13">
        <v>27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9.3" customHeight="1" spans="1:13">
      <c r="A7" s="5" t="s">
        <v>155</v>
      </c>
      <c r="B7" s="5" t="s">
        <v>450</v>
      </c>
      <c r="C7" s="6">
        <v>4</v>
      </c>
      <c r="D7" s="5" t="s">
        <v>451</v>
      </c>
      <c r="E7" s="15" t="s">
        <v>452</v>
      </c>
      <c r="F7" s="15" t="s">
        <v>453</v>
      </c>
      <c r="G7" s="5" t="s">
        <v>454</v>
      </c>
      <c r="H7" s="5" t="s">
        <v>455</v>
      </c>
      <c r="I7" s="5" t="s">
        <v>456</v>
      </c>
      <c r="J7" s="5" t="s">
        <v>457</v>
      </c>
      <c r="K7" s="5" t="s">
        <v>458</v>
      </c>
      <c r="L7" s="5" t="s">
        <v>459</v>
      </c>
      <c r="M7" s="5"/>
    </row>
    <row r="8" ht="24.4" customHeight="1" spans="1:13">
      <c r="A8" s="5"/>
      <c r="B8" s="5"/>
      <c r="C8" s="6"/>
      <c r="D8" s="5"/>
      <c r="E8" s="15"/>
      <c r="F8" s="15" t="s">
        <v>460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461</v>
      </c>
      <c r="G9" s="5"/>
      <c r="H9" s="5"/>
      <c r="I9" s="5"/>
      <c r="J9" s="5"/>
      <c r="K9" s="5"/>
      <c r="L9" s="5"/>
      <c r="M9" s="5"/>
    </row>
    <row r="10" ht="29.3" customHeight="1" spans="1:13">
      <c r="A10" s="5"/>
      <c r="B10" s="5"/>
      <c r="C10" s="6"/>
      <c r="D10" s="5"/>
      <c r="E10" s="15" t="s">
        <v>462</v>
      </c>
      <c r="F10" s="15" t="s">
        <v>463</v>
      </c>
      <c r="G10" s="5" t="s">
        <v>464</v>
      </c>
      <c r="H10" s="5" t="s">
        <v>465</v>
      </c>
      <c r="I10" s="5" t="s">
        <v>451</v>
      </c>
      <c r="J10" s="5" t="s">
        <v>457</v>
      </c>
      <c r="K10" s="5" t="s">
        <v>466</v>
      </c>
      <c r="L10" s="5" t="s">
        <v>467</v>
      </c>
      <c r="M10" s="5"/>
    </row>
    <row r="11" ht="24.4" customHeight="1" spans="1:13">
      <c r="A11" s="5"/>
      <c r="B11" s="5"/>
      <c r="C11" s="6"/>
      <c r="D11" s="5"/>
      <c r="E11" s="15"/>
      <c r="F11" s="15" t="s">
        <v>468</v>
      </c>
      <c r="G11" s="5" t="s">
        <v>469</v>
      </c>
      <c r="H11" s="5" t="s">
        <v>470</v>
      </c>
      <c r="I11" s="5" t="s">
        <v>471</v>
      </c>
      <c r="J11" s="5" t="s">
        <v>457</v>
      </c>
      <c r="K11" s="5" t="s">
        <v>472</v>
      </c>
      <c r="L11" s="5" t="s">
        <v>467</v>
      </c>
      <c r="M11" s="5"/>
    </row>
    <row r="12" ht="24.4" customHeight="1" spans="1:13">
      <c r="A12" s="5"/>
      <c r="B12" s="5"/>
      <c r="C12" s="6"/>
      <c r="D12" s="5"/>
      <c r="E12" s="15"/>
      <c r="F12" s="15" t="s">
        <v>473</v>
      </c>
      <c r="G12" s="5" t="s">
        <v>474</v>
      </c>
      <c r="H12" s="5" t="s">
        <v>475</v>
      </c>
      <c r="I12" s="5" t="s">
        <v>476</v>
      </c>
      <c r="J12" s="5" t="s">
        <v>457</v>
      </c>
      <c r="K12" s="5" t="s">
        <v>477</v>
      </c>
      <c r="L12" s="5" t="s">
        <v>467</v>
      </c>
      <c r="M12" s="5"/>
    </row>
    <row r="13" ht="24.4" customHeight="1" spans="1:13">
      <c r="A13" s="5"/>
      <c r="B13" s="5"/>
      <c r="C13" s="6"/>
      <c r="D13" s="5"/>
      <c r="E13" s="15" t="s">
        <v>478</v>
      </c>
      <c r="F13" s="15" t="s">
        <v>479</v>
      </c>
      <c r="G13" s="5" t="s">
        <v>480</v>
      </c>
      <c r="H13" s="5" t="s">
        <v>481</v>
      </c>
      <c r="I13" s="5" t="s">
        <v>471</v>
      </c>
      <c r="J13" s="5" t="s">
        <v>457</v>
      </c>
      <c r="K13" s="5" t="s">
        <v>482</v>
      </c>
      <c r="L13" s="5" t="s">
        <v>467</v>
      </c>
      <c r="M13" s="5"/>
    </row>
    <row r="14" ht="24.4" customHeight="1" spans="1:13">
      <c r="A14" s="5"/>
      <c r="B14" s="5"/>
      <c r="C14" s="6"/>
      <c r="D14" s="5"/>
      <c r="E14" s="15"/>
      <c r="F14" s="15" t="s">
        <v>483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484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485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486</v>
      </c>
      <c r="F17" s="15" t="s">
        <v>487</v>
      </c>
      <c r="G17" s="5" t="s">
        <v>488</v>
      </c>
      <c r="H17" s="5" t="s">
        <v>470</v>
      </c>
      <c r="I17" s="5" t="s">
        <v>489</v>
      </c>
      <c r="J17" s="5" t="s">
        <v>457</v>
      </c>
      <c r="K17" s="5" t="s">
        <v>472</v>
      </c>
      <c r="L17" s="5" t="s">
        <v>467</v>
      </c>
      <c r="M17" s="5"/>
    </row>
    <row r="18" ht="24.4" customHeight="1" spans="1:13">
      <c r="A18" s="5" t="s">
        <v>155</v>
      </c>
      <c r="B18" s="5" t="s">
        <v>490</v>
      </c>
      <c r="C18" s="6">
        <v>6</v>
      </c>
      <c r="D18" s="5" t="s">
        <v>491</v>
      </c>
      <c r="E18" s="15" t="s">
        <v>452</v>
      </c>
      <c r="F18" s="15" t="s">
        <v>453</v>
      </c>
      <c r="G18" s="5" t="s">
        <v>454</v>
      </c>
      <c r="H18" s="5" t="s">
        <v>492</v>
      </c>
      <c r="I18" s="5" t="s">
        <v>493</v>
      </c>
      <c r="J18" s="5" t="s">
        <v>494</v>
      </c>
      <c r="K18" s="5"/>
      <c r="L18" s="5" t="s">
        <v>495</v>
      </c>
      <c r="M18" s="5"/>
    </row>
    <row r="19" ht="24.4" customHeight="1" spans="1:13">
      <c r="A19" s="5"/>
      <c r="B19" s="5"/>
      <c r="C19" s="6"/>
      <c r="D19" s="5"/>
      <c r="E19" s="15"/>
      <c r="F19" s="15" t="s">
        <v>460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15"/>
      <c r="F20" s="15" t="s">
        <v>461</v>
      </c>
      <c r="G20" s="5"/>
      <c r="H20" s="5"/>
      <c r="I20" s="5"/>
      <c r="J20" s="5"/>
      <c r="K20" s="5"/>
      <c r="L20" s="5"/>
      <c r="M20" s="5"/>
    </row>
    <row r="21" ht="29.3" customHeight="1" spans="1:13">
      <c r="A21" s="5"/>
      <c r="B21" s="5"/>
      <c r="C21" s="6"/>
      <c r="D21" s="5"/>
      <c r="E21" s="15" t="s">
        <v>462</v>
      </c>
      <c r="F21" s="15" t="s">
        <v>463</v>
      </c>
      <c r="G21" s="5" t="s">
        <v>464</v>
      </c>
      <c r="H21" s="5" t="s">
        <v>496</v>
      </c>
      <c r="I21" s="5" t="s">
        <v>497</v>
      </c>
      <c r="J21" s="5" t="s">
        <v>494</v>
      </c>
      <c r="K21" s="5"/>
      <c r="L21" s="5" t="s">
        <v>495</v>
      </c>
      <c r="M21" s="5"/>
    </row>
    <row r="22" ht="24.4" customHeight="1" spans="1:13">
      <c r="A22" s="5"/>
      <c r="B22" s="5"/>
      <c r="C22" s="6"/>
      <c r="D22" s="5"/>
      <c r="E22" s="15"/>
      <c r="F22" s="15" t="s">
        <v>468</v>
      </c>
      <c r="G22" s="5" t="s">
        <v>469</v>
      </c>
      <c r="H22" s="5" t="s">
        <v>470</v>
      </c>
      <c r="I22" s="5" t="s">
        <v>498</v>
      </c>
      <c r="J22" s="5" t="s">
        <v>494</v>
      </c>
      <c r="K22" s="5"/>
      <c r="L22" s="5" t="s">
        <v>495</v>
      </c>
      <c r="M22" s="5"/>
    </row>
    <row r="23" ht="24.4" customHeight="1" spans="1:13">
      <c r="A23" s="5"/>
      <c r="B23" s="5"/>
      <c r="C23" s="6"/>
      <c r="D23" s="5"/>
      <c r="E23" s="15"/>
      <c r="F23" s="15" t="s">
        <v>473</v>
      </c>
      <c r="G23" s="5" t="s">
        <v>474</v>
      </c>
      <c r="H23" s="5" t="s">
        <v>499</v>
      </c>
      <c r="I23" s="5" t="s">
        <v>500</v>
      </c>
      <c r="J23" s="5" t="s">
        <v>494</v>
      </c>
      <c r="K23" s="5"/>
      <c r="L23" s="5" t="s">
        <v>495</v>
      </c>
      <c r="M23" s="5"/>
    </row>
    <row r="24" ht="24.4" customHeight="1" spans="1:13">
      <c r="A24" s="5"/>
      <c r="B24" s="5"/>
      <c r="C24" s="6"/>
      <c r="D24" s="5"/>
      <c r="E24" s="15" t="s">
        <v>478</v>
      </c>
      <c r="F24" s="15" t="s">
        <v>479</v>
      </c>
      <c r="G24" s="5"/>
      <c r="H24" s="5"/>
      <c r="I24" s="5"/>
      <c r="J24" s="5"/>
      <c r="K24" s="5"/>
      <c r="L24" s="5"/>
      <c r="M24" s="5"/>
    </row>
    <row r="25" ht="24.4" customHeight="1" spans="1:13">
      <c r="A25" s="5"/>
      <c r="B25" s="5"/>
      <c r="C25" s="6"/>
      <c r="D25" s="5"/>
      <c r="E25" s="15"/>
      <c r="F25" s="15" t="s">
        <v>483</v>
      </c>
      <c r="G25" s="5" t="s">
        <v>501</v>
      </c>
      <c r="H25" s="5" t="s">
        <v>502</v>
      </c>
      <c r="I25" s="5" t="s">
        <v>491</v>
      </c>
      <c r="J25" s="5" t="s">
        <v>494</v>
      </c>
      <c r="K25" s="5"/>
      <c r="L25" s="5" t="s">
        <v>495</v>
      </c>
      <c r="M25" s="5"/>
    </row>
    <row r="26" ht="24.4" customHeight="1" spans="1:13">
      <c r="A26" s="5"/>
      <c r="B26" s="5"/>
      <c r="C26" s="6"/>
      <c r="D26" s="5"/>
      <c r="E26" s="15"/>
      <c r="F26" s="15" t="s">
        <v>484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/>
      <c r="F27" s="15" t="s">
        <v>485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5" t="s">
        <v>486</v>
      </c>
      <c r="F28" s="15" t="s">
        <v>487</v>
      </c>
      <c r="G28" s="5" t="s">
        <v>488</v>
      </c>
      <c r="H28" s="5" t="s">
        <v>470</v>
      </c>
      <c r="I28" s="5" t="s">
        <v>489</v>
      </c>
      <c r="J28" s="5" t="s">
        <v>494</v>
      </c>
      <c r="K28" s="5"/>
      <c r="L28" s="5" t="s">
        <v>495</v>
      </c>
      <c r="M28" s="5"/>
    </row>
    <row r="29" ht="29.3" customHeight="1" spans="1:13">
      <c r="A29" s="5" t="s">
        <v>155</v>
      </c>
      <c r="B29" s="5" t="s">
        <v>503</v>
      </c>
      <c r="C29" s="6">
        <v>13</v>
      </c>
      <c r="D29" s="5" t="s">
        <v>504</v>
      </c>
      <c r="E29" s="15" t="s">
        <v>452</v>
      </c>
      <c r="F29" s="15" t="s">
        <v>453</v>
      </c>
      <c r="G29" s="5" t="s">
        <v>454</v>
      </c>
      <c r="H29" s="5" t="s">
        <v>505</v>
      </c>
      <c r="I29" s="5" t="s">
        <v>506</v>
      </c>
      <c r="J29" s="5" t="s">
        <v>457</v>
      </c>
      <c r="K29" s="5"/>
      <c r="L29" s="5" t="s">
        <v>495</v>
      </c>
      <c r="M29" s="5"/>
    </row>
    <row r="30" ht="24.4" customHeight="1" spans="1:13">
      <c r="A30" s="5"/>
      <c r="B30" s="5"/>
      <c r="C30" s="6"/>
      <c r="D30" s="5"/>
      <c r="E30" s="15"/>
      <c r="F30" s="15" t="s">
        <v>460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5"/>
      <c r="F31" s="15" t="s">
        <v>461</v>
      </c>
      <c r="G31" s="5"/>
      <c r="H31" s="5"/>
      <c r="I31" s="5"/>
      <c r="J31" s="5"/>
      <c r="K31" s="5"/>
      <c r="L31" s="5"/>
      <c r="M31" s="5"/>
    </row>
    <row r="32" ht="24.4" customHeight="1" spans="1:13">
      <c r="A32" s="5"/>
      <c r="B32" s="5"/>
      <c r="C32" s="6"/>
      <c r="D32" s="5"/>
      <c r="E32" s="15" t="s">
        <v>462</v>
      </c>
      <c r="F32" s="15" t="s">
        <v>463</v>
      </c>
      <c r="G32" s="5" t="s">
        <v>464</v>
      </c>
      <c r="H32" s="5" t="s">
        <v>507</v>
      </c>
      <c r="I32" s="5" t="s">
        <v>508</v>
      </c>
      <c r="J32" s="5" t="s">
        <v>457</v>
      </c>
      <c r="K32" s="5"/>
      <c r="L32" s="5" t="s">
        <v>495</v>
      </c>
      <c r="M32" s="5"/>
    </row>
    <row r="33" ht="24.4" customHeight="1" spans="1:13">
      <c r="A33" s="5"/>
      <c r="B33" s="5"/>
      <c r="C33" s="6"/>
      <c r="D33" s="5"/>
      <c r="E33" s="15"/>
      <c r="F33" s="15" t="s">
        <v>468</v>
      </c>
      <c r="G33" s="5" t="s">
        <v>469</v>
      </c>
      <c r="H33" s="5" t="s">
        <v>470</v>
      </c>
      <c r="I33" s="5" t="s">
        <v>509</v>
      </c>
      <c r="J33" s="5" t="s">
        <v>457</v>
      </c>
      <c r="K33" s="5"/>
      <c r="L33" s="5" t="s">
        <v>495</v>
      </c>
      <c r="M33" s="5"/>
    </row>
    <row r="34" ht="24.4" customHeight="1" spans="1:13">
      <c r="A34" s="5"/>
      <c r="B34" s="5"/>
      <c r="C34" s="6"/>
      <c r="D34" s="5"/>
      <c r="E34" s="15"/>
      <c r="F34" s="15" t="s">
        <v>473</v>
      </c>
      <c r="G34" s="5" t="s">
        <v>474</v>
      </c>
      <c r="H34" s="5" t="s">
        <v>510</v>
      </c>
      <c r="I34" s="5" t="s">
        <v>476</v>
      </c>
      <c r="J34" s="5" t="s">
        <v>457</v>
      </c>
      <c r="K34" s="5"/>
      <c r="L34" s="5" t="s">
        <v>495</v>
      </c>
      <c r="M34" s="5"/>
    </row>
    <row r="35" ht="24.4" customHeight="1" spans="1:13">
      <c r="A35" s="5"/>
      <c r="B35" s="5"/>
      <c r="C35" s="6"/>
      <c r="D35" s="5"/>
      <c r="E35" s="15" t="s">
        <v>478</v>
      </c>
      <c r="F35" s="15" t="s">
        <v>479</v>
      </c>
      <c r="G35" s="5"/>
      <c r="H35" s="5"/>
      <c r="I35" s="5"/>
      <c r="J35" s="5"/>
      <c r="K35" s="5"/>
      <c r="L35" s="5"/>
      <c r="M35" s="5"/>
    </row>
    <row r="36" ht="29.3" customHeight="1" spans="1:13">
      <c r="A36" s="5"/>
      <c r="B36" s="5"/>
      <c r="C36" s="6"/>
      <c r="D36" s="5"/>
      <c r="E36" s="15"/>
      <c r="F36" s="15" t="s">
        <v>483</v>
      </c>
      <c r="G36" s="5" t="s">
        <v>511</v>
      </c>
      <c r="H36" s="5" t="s">
        <v>512</v>
      </c>
      <c r="I36" s="5" t="s">
        <v>513</v>
      </c>
      <c r="J36" s="5" t="s">
        <v>457</v>
      </c>
      <c r="K36" s="5"/>
      <c r="L36" s="5" t="s">
        <v>495</v>
      </c>
      <c r="M36" s="5"/>
    </row>
    <row r="37" ht="24.4" customHeight="1" spans="1:13">
      <c r="A37" s="5"/>
      <c r="B37" s="5"/>
      <c r="C37" s="6"/>
      <c r="D37" s="5"/>
      <c r="E37" s="15"/>
      <c r="F37" s="15" t="s">
        <v>484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5"/>
      <c r="F38" s="15" t="s">
        <v>485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5" t="s">
        <v>486</v>
      </c>
      <c r="F39" s="15" t="s">
        <v>487</v>
      </c>
      <c r="G39" s="5" t="s">
        <v>488</v>
      </c>
      <c r="H39" s="5" t="s">
        <v>470</v>
      </c>
      <c r="I39" s="5" t="s">
        <v>514</v>
      </c>
      <c r="J39" s="5" t="s">
        <v>457</v>
      </c>
      <c r="K39" s="5"/>
      <c r="L39" s="5" t="s">
        <v>495</v>
      </c>
      <c r="M39" s="5"/>
    </row>
    <row r="40" ht="29.3" customHeight="1" spans="1:13">
      <c r="A40" s="5" t="s">
        <v>155</v>
      </c>
      <c r="B40" s="5" t="s">
        <v>515</v>
      </c>
      <c r="C40" s="6">
        <v>4</v>
      </c>
      <c r="D40" s="5" t="s">
        <v>516</v>
      </c>
      <c r="E40" s="15" t="s">
        <v>452</v>
      </c>
      <c r="F40" s="15" t="s">
        <v>453</v>
      </c>
      <c r="G40" s="5" t="s">
        <v>517</v>
      </c>
      <c r="H40" s="5" t="s">
        <v>455</v>
      </c>
      <c r="I40" s="5" t="s">
        <v>518</v>
      </c>
      <c r="J40" s="5" t="s">
        <v>494</v>
      </c>
      <c r="K40" s="5" t="s">
        <v>519</v>
      </c>
      <c r="L40" s="5" t="s">
        <v>459</v>
      </c>
      <c r="M40" s="5"/>
    </row>
    <row r="41" ht="24.4" customHeight="1" spans="1:13">
      <c r="A41" s="5"/>
      <c r="B41" s="5"/>
      <c r="C41" s="6"/>
      <c r="D41" s="5"/>
      <c r="E41" s="15"/>
      <c r="F41" s="15" t="s">
        <v>460</v>
      </c>
      <c r="G41" s="5"/>
      <c r="H41" s="5"/>
      <c r="I41" s="5"/>
      <c r="J41" s="5"/>
      <c r="K41" s="5"/>
      <c r="L41" s="5"/>
      <c r="M41" s="5"/>
    </row>
    <row r="42" ht="24.4" customHeight="1" spans="1:13">
      <c r="A42" s="5"/>
      <c r="B42" s="5"/>
      <c r="C42" s="6"/>
      <c r="D42" s="5"/>
      <c r="E42" s="15"/>
      <c r="F42" s="15" t="s">
        <v>461</v>
      </c>
      <c r="G42" s="5"/>
      <c r="H42" s="5"/>
      <c r="I42" s="5"/>
      <c r="J42" s="5"/>
      <c r="K42" s="5"/>
      <c r="L42" s="5"/>
      <c r="M42" s="5"/>
    </row>
    <row r="43" ht="29.3" customHeight="1" spans="1:13">
      <c r="A43" s="5"/>
      <c r="B43" s="5"/>
      <c r="C43" s="6"/>
      <c r="D43" s="5"/>
      <c r="E43" s="15" t="s">
        <v>462</v>
      </c>
      <c r="F43" s="15" t="s">
        <v>463</v>
      </c>
      <c r="G43" s="5" t="s">
        <v>520</v>
      </c>
      <c r="H43" s="5" t="s">
        <v>507</v>
      </c>
      <c r="I43" s="5" t="s">
        <v>516</v>
      </c>
      <c r="J43" s="5" t="s">
        <v>494</v>
      </c>
      <c r="K43" s="5"/>
      <c r="L43" s="5" t="s">
        <v>495</v>
      </c>
      <c r="M43" s="5"/>
    </row>
    <row r="44" ht="24.4" customHeight="1" spans="1:13">
      <c r="A44" s="5"/>
      <c r="B44" s="5"/>
      <c r="C44" s="6"/>
      <c r="D44" s="5"/>
      <c r="E44" s="15"/>
      <c r="F44" s="15" t="s">
        <v>468</v>
      </c>
      <c r="G44" s="5" t="s">
        <v>521</v>
      </c>
      <c r="H44" s="5" t="s">
        <v>522</v>
      </c>
      <c r="I44" s="5" t="s">
        <v>523</v>
      </c>
      <c r="J44" s="5" t="s">
        <v>494</v>
      </c>
      <c r="K44" s="5" t="s">
        <v>472</v>
      </c>
      <c r="L44" s="5" t="s">
        <v>467</v>
      </c>
      <c r="M44" s="5"/>
    </row>
    <row r="45" ht="24.4" customHeight="1" spans="1:13">
      <c r="A45" s="5"/>
      <c r="B45" s="5"/>
      <c r="C45" s="6"/>
      <c r="D45" s="5"/>
      <c r="E45" s="15"/>
      <c r="F45" s="15" t="s">
        <v>473</v>
      </c>
      <c r="G45" s="5" t="s">
        <v>524</v>
      </c>
      <c r="H45" s="5" t="s">
        <v>525</v>
      </c>
      <c r="I45" s="5" t="s">
        <v>476</v>
      </c>
      <c r="J45" s="5" t="s">
        <v>494</v>
      </c>
      <c r="K45" s="5" t="s">
        <v>477</v>
      </c>
      <c r="L45" s="5" t="s">
        <v>459</v>
      </c>
      <c r="M45" s="5"/>
    </row>
    <row r="46" ht="39.65" customHeight="1" spans="1:13">
      <c r="A46" s="5"/>
      <c r="B46" s="5"/>
      <c r="C46" s="6"/>
      <c r="D46" s="5"/>
      <c r="E46" s="15" t="s">
        <v>478</v>
      </c>
      <c r="F46" s="15" t="s">
        <v>479</v>
      </c>
      <c r="G46" s="5" t="s">
        <v>501</v>
      </c>
      <c r="H46" s="5" t="s">
        <v>526</v>
      </c>
      <c r="I46" s="5" t="s">
        <v>527</v>
      </c>
      <c r="J46" s="5" t="s">
        <v>494</v>
      </c>
      <c r="K46" s="5" t="s">
        <v>458</v>
      </c>
      <c r="L46" s="5" t="s">
        <v>528</v>
      </c>
      <c r="M46" s="5"/>
    </row>
    <row r="47" ht="24.4" customHeight="1" spans="1:13">
      <c r="A47" s="5"/>
      <c r="B47" s="5"/>
      <c r="C47" s="6"/>
      <c r="D47" s="5"/>
      <c r="E47" s="15"/>
      <c r="F47" s="15" t="s">
        <v>483</v>
      </c>
      <c r="G47" s="5"/>
      <c r="H47" s="5"/>
      <c r="I47" s="5"/>
      <c r="J47" s="5"/>
      <c r="K47" s="5"/>
      <c r="L47" s="5"/>
      <c r="M47" s="5"/>
    </row>
    <row r="48" ht="24.4" customHeight="1" spans="1:13">
      <c r="A48" s="5"/>
      <c r="B48" s="5"/>
      <c r="C48" s="6"/>
      <c r="D48" s="5"/>
      <c r="E48" s="15"/>
      <c r="F48" s="15" t="s">
        <v>484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5"/>
      <c r="F49" s="15" t="s">
        <v>485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5" t="s">
        <v>486</v>
      </c>
      <c r="F50" s="15" t="s">
        <v>487</v>
      </c>
      <c r="G50" s="5" t="s">
        <v>488</v>
      </c>
      <c r="H50" s="5" t="s">
        <v>529</v>
      </c>
      <c r="I50" s="5" t="s">
        <v>488</v>
      </c>
      <c r="J50" s="5" t="s">
        <v>494</v>
      </c>
      <c r="K50" s="5" t="s">
        <v>472</v>
      </c>
      <c r="L50" s="5" t="s">
        <v>467</v>
      </c>
      <c r="M50" s="5"/>
    </row>
    <row r="51" ht="16.35" customHeight="1" spans="1:4">
      <c r="A51" s="7" t="s">
        <v>294</v>
      </c>
      <c r="B51" s="7"/>
      <c r="C51" s="7"/>
      <c r="D51" s="7"/>
    </row>
  </sheetData>
  <mergeCells count="37">
    <mergeCell ref="C2:M2"/>
    <mergeCell ref="A3:K3"/>
    <mergeCell ref="L3:M3"/>
    <mergeCell ref="E4:M4"/>
    <mergeCell ref="A51:D51"/>
    <mergeCell ref="A4:A5"/>
    <mergeCell ref="A7:A17"/>
    <mergeCell ref="A18:A28"/>
    <mergeCell ref="A29:A39"/>
    <mergeCell ref="A40:A50"/>
    <mergeCell ref="B4:B5"/>
    <mergeCell ref="B7:B17"/>
    <mergeCell ref="B18:B28"/>
    <mergeCell ref="B29:B39"/>
    <mergeCell ref="B40:B50"/>
    <mergeCell ref="C4:C5"/>
    <mergeCell ref="C7:C17"/>
    <mergeCell ref="C18:C28"/>
    <mergeCell ref="C29:C39"/>
    <mergeCell ref="C40:C50"/>
    <mergeCell ref="D4:D5"/>
    <mergeCell ref="D7:D17"/>
    <mergeCell ref="D18:D28"/>
    <mergeCell ref="D29:D39"/>
    <mergeCell ref="D40:D50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pane ySplit="7" topLeftCell="A8" activePane="bottomLeft" state="frozen"/>
      <selection/>
      <selection pane="bottomLeft" activeCell="P8" sqref="P8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1481481481481" customWidth="1"/>
    <col min="7" max="7" width="8.13888888888889" customWidth="1"/>
    <col min="8" max="9" width="7.60185185185185" customWidth="1"/>
    <col min="10" max="10" width="28.2314814814815" customWidth="1"/>
    <col min="11" max="11" width="7.05555555555556" customWidth="1"/>
    <col min="12" max="12" width="7.87037037037037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425925925926" customWidth="1"/>
    <col min="18" max="18" width="33.25" customWidth="1"/>
    <col min="19" max="19" width="12.6203703703704" customWidth="1"/>
  </cols>
  <sheetData>
    <row r="1" ht="16.35" customHeight="1" spans="1:19">
      <c r="A1" s="1"/>
      <c r="S1" s="1" t="s">
        <v>530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401</v>
      </c>
      <c r="B5" s="4" t="s">
        <v>402</v>
      </c>
      <c r="C5" s="4" t="s">
        <v>531</v>
      </c>
      <c r="D5" s="4"/>
      <c r="E5" s="4"/>
      <c r="F5" s="4"/>
      <c r="G5" s="4"/>
      <c r="H5" s="4"/>
      <c r="I5" s="4"/>
      <c r="J5" s="4" t="s">
        <v>532</v>
      </c>
      <c r="K5" s="4" t="s">
        <v>533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438</v>
      </c>
      <c r="D6" s="4" t="s">
        <v>534</v>
      </c>
      <c r="E6" s="4"/>
      <c r="F6" s="4"/>
      <c r="G6" s="4"/>
      <c r="H6" s="4" t="s">
        <v>535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536</v>
      </c>
      <c r="F7" s="4" t="s">
        <v>143</v>
      </c>
      <c r="G7" s="4" t="s">
        <v>537</v>
      </c>
      <c r="H7" s="4" t="s">
        <v>161</v>
      </c>
      <c r="I7" s="4" t="s">
        <v>162</v>
      </c>
      <c r="J7" s="4"/>
      <c r="K7" s="4" t="s">
        <v>441</v>
      </c>
      <c r="L7" s="4" t="s">
        <v>442</v>
      </c>
      <c r="M7" s="4" t="s">
        <v>443</v>
      </c>
      <c r="N7" s="4" t="s">
        <v>448</v>
      </c>
      <c r="O7" s="4" t="s">
        <v>444</v>
      </c>
      <c r="P7" s="4" t="s">
        <v>538</v>
      </c>
      <c r="Q7" s="4" t="s">
        <v>539</v>
      </c>
      <c r="R7" s="4" t="s">
        <v>540</v>
      </c>
      <c r="S7" s="4" t="s">
        <v>449</v>
      </c>
    </row>
    <row r="8" ht="19.8" customHeight="1" spans="1:19">
      <c r="A8" s="5" t="s">
        <v>2</v>
      </c>
      <c r="B8" s="5" t="s">
        <v>4</v>
      </c>
      <c r="C8" s="6">
        <f>D8+G8</f>
        <v>127.539798</v>
      </c>
      <c r="D8" s="6">
        <v>119.929798</v>
      </c>
      <c r="E8" s="6"/>
      <c r="F8" s="6"/>
      <c r="G8" s="6">
        <v>7.61</v>
      </c>
      <c r="H8" s="6">
        <v>92.929798</v>
      </c>
      <c r="I8" s="6">
        <f>27+7.61</f>
        <v>34.61</v>
      </c>
      <c r="J8" s="5" t="s">
        <v>541</v>
      </c>
      <c r="K8" s="5" t="s">
        <v>452</v>
      </c>
      <c r="L8" s="5" t="s">
        <v>453</v>
      </c>
      <c r="M8" s="5" t="s">
        <v>454</v>
      </c>
      <c r="N8" s="5" t="s">
        <v>459</v>
      </c>
      <c r="O8" s="5">
        <f>C8</f>
        <v>127.539798</v>
      </c>
      <c r="P8" s="5" t="s">
        <v>542</v>
      </c>
      <c r="Q8" s="5" t="s">
        <v>543</v>
      </c>
      <c r="R8" s="5" t="s">
        <v>457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460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461</v>
      </c>
      <c r="M10" s="5"/>
      <c r="N10" s="5"/>
      <c r="O10" s="5"/>
      <c r="P10" s="5"/>
      <c r="Q10" s="5"/>
      <c r="R10" s="5"/>
      <c r="S10" s="5"/>
    </row>
    <row r="11" ht="29.3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462</v>
      </c>
      <c r="L11" s="8" t="s">
        <v>463</v>
      </c>
      <c r="M11" s="5" t="s">
        <v>544</v>
      </c>
      <c r="N11" s="5" t="s">
        <v>528</v>
      </c>
      <c r="O11" s="5" t="s">
        <v>455</v>
      </c>
      <c r="P11" s="5" t="s">
        <v>466</v>
      </c>
      <c r="Q11" s="5" t="s">
        <v>545</v>
      </c>
      <c r="R11" s="5" t="s">
        <v>457</v>
      </c>
      <c r="S11" s="5"/>
    </row>
    <row r="12" ht="29.3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546</v>
      </c>
      <c r="N12" s="5" t="s">
        <v>528</v>
      </c>
      <c r="O12" s="5" t="s">
        <v>547</v>
      </c>
      <c r="P12" s="5" t="s">
        <v>466</v>
      </c>
      <c r="Q12" s="5" t="s">
        <v>548</v>
      </c>
      <c r="R12" s="5" t="s">
        <v>457</v>
      </c>
      <c r="S12" s="5"/>
    </row>
    <row r="13" ht="29.3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549</v>
      </c>
      <c r="N13" s="5" t="s">
        <v>528</v>
      </c>
      <c r="O13" s="5" t="s">
        <v>550</v>
      </c>
      <c r="P13" s="5" t="s">
        <v>482</v>
      </c>
      <c r="Q13" s="5" t="s">
        <v>551</v>
      </c>
      <c r="R13" s="5" t="s">
        <v>457</v>
      </c>
      <c r="S13" s="5"/>
    </row>
    <row r="14" ht="39.6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468</v>
      </c>
      <c r="M14" s="5" t="s">
        <v>552</v>
      </c>
      <c r="N14" s="5" t="s">
        <v>495</v>
      </c>
      <c r="O14" s="5" t="s">
        <v>553</v>
      </c>
      <c r="P14" s="5"/>
      <c r="Q14" s="5" t="s">
        <v>554</v>
      </c>
      <c r="R14" s="5" t="s">
        <v>457</v>
      </c>
      <c r="S14" s="5"/>
    </row>
    <row r="15" ht="29.3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555</v>
      </c>
      <c r="N15" s="5" t="s">
        <v>528</v>
      </c>
      <c r="O15" s="5" t="s">
        <v>556</v>
      </c>
      <c r="P15" s="5" t="s">
        <v>557</v>
      </c>
      <c r="Q15" s="5" t="s">
        <v>558</v>
      </c>
      <c r="R15" s="5" t="s">
        <v>457</v>
      </c>
      <c r="S15" s="5"/>
    </row>
    <row r="16" ht="39.6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559</v>
      </c>
      <c r="N16" s="5" t="s">
        <v>495</v>
      </c>
      <c r="O16" s="5" t="s">
        <v>553</v>
      </c>
      <c r="P16" s="5"/>
      <c r="Q16" s="5" t="s">
        <v>560</v>
      </c>
      <c r="R16" s="5" t="s">
        <v>457</v>
      </c>
      <c r="S16" s="5"/>
    </row>
    <row r="17" ht="29.3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473</v>
      </c>
      <c r="M17" s="5" t="s">
        <v>561</v>
      </c>
      <c r="N17" s="5" t="s">
        <v>495</v>
      </c>
      <c r="O17" s="5" t="s">
        <v>562</v>
      </c>
      <c r="P17" s="5"/>
      <c r="Q17" s="5" t="s">
        <v>563</v>
      </c>
      <c r="R17" s="5" t="s">
        <v>457</v>
      </c>
      <c r="S17" s="5"/>
    </row>
    <row r="18" ht="39.6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478</v>
      </c>
      <c r="L18" s="8" t="s">
        <v>479</v>
      </c>
      <c r="M18" s="5" t="s">
        <v>564</v>
      </c>
      <c r="N18" s="5" t="s">
        <v>495</v>
      </c>
      <c r="O18" s="5" t="s">
        <v>565</v>
      </c>
      <c r="P18" s="5"/>
      <c r="Q18" s="5" t="s">
        <v>566</v>
      </c>
      <c r="R18" s="5" t="s">
        <v>457</v>
      </c>
      <c r="S18" s="5"/>
    </row>
    <row r="19" ht="29.3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483</v>
      </c>
      <c r="M19" s="5" t="s">
        <v>567</v>
      </c>
      <c r="N19" s="5" t="s">
        <v>495</v>
      </c>
      <c r="O19" s="5" t="s">
        <v>568</v>
      </c>
      <c r="P19" s="5"/>
      <c r="Q19" s="5" t="s">
        <v>569</v>
      </c>
      <c r="R19" s="5" t="s">
        <v>457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484</v>
      </c>
      <c r="M20" s="5"/>
      <c r="N20" s="5"/>
      <c r="O20" s="5"/>
      <c r="P20" s="5"/>
      <c r="Q20" s="5"/>
      <c r="R20" s="5"/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 t="s">
        <v>485</v>
      </c>
      <c r="M21" s="5"/>
      <c r="N21" s="5"/>
      <c r="O21" s="5"/>
      <c r="P21" s="5"/>
      <c r="Q21" s="5"/>
      <c r="R21" s="5"/>
      <c r="S21" s="5"/>
    </row>
    <row r="22" ht="39.6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 t="s">
        <v>486</v>
      </c>
      <c r="L22" s="8" t="s">
        <v>487</v>
      </c>
      <c r="M22" s="5" t="s">
        <v>570</v>
      </c>
      <c r="N22" s="5" t="s">
        <v>528</v>
      </c>
      <c r="O22" s="5" t="s">
        <v>571</v>
      </c>
      <c r="P22" s="5" t="s">
        <v>557</v>
      </c>
      <c r="Q22" s="5" t="s">
        <v>572</v>
      </c>
      <c r="R22" s="5" t="s">
        <v>457</v>
      </c>
      <c r="S22" s="5"/>
    </row>
    <row r="23" ht="16.35" customHeight="1" spans="1:8">
      <c r="A23" s="7" t="s">
        <v>294</v>
      </c>
      <c r="B23" s="7"/>
      <c r="C23" s="7"/>
      <c r="D23" s="7"/>
      <c r="E23" s="7"/>
      <c r="F23" s="7"/>
      <c r="G23" s="7"/>
      <c r="H23" s="7"/>
    </row>
  </sheetData>
  <mergeCells count="27">
    <mergeCell ref="A2:S2"/>
    <mergeCell ref="A3:S3"/>
    <mergeCell ref="Q4:S4"/>
    <mergeCell ref="C5:I5"/>
    <mergeCell ref="D6:G6"/>
    <mergeCell ref="H6:I6"/>
    <mergeCell ref="A23:H23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0"/>
    <mergeCell ref="K11:K17"/>
    <mergeCell ref="K18:K21"/>
    <mergeCell ref="L11:L13"/>
    <mergeCell ref="L14:L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21" workbookViewId="0">
      <selection activeCell="G24" sqref="G24"/>
    </sheetView>
  </sheetViews>
  <sheetFormatPr defaultColWidth="10" defaultRowHeight="14.4" outlineLevelCol="7"/>
  <cols>
    <col min="1" max="1" width="29.4444444444444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444444444444" customWidth="1"/>
    <col min="7" max="7" width="20.2222222222222" customWidth="1"/>
    <col min="8" max="8" width="10.9907407407407" customWidth="1"/>
  </cols>
  <sheetData>
    <row r="1" ht="12.9" customHeight="1" spans="1:8">
      <c r="A1" s="1"/>
      <c r="H1" s="16" t="s">
        <v>30</v>
      </c>
    </row>
    <row r="2" ht="24.15" customHeight="1" spans="1:8">
      <c r="A2" s="56" t="s">
        <v>7</v>
      </c>
      <c r="B2" s="56"/>
      <c r="C2" s="56"/>
      <c r="D2" s="56"/>
      <c r="E2" s="56"/>
      <c r="F2" s="56"/>
      <c r="G2" s="56"/>
      <c r="H2" s="56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119.929798</v>
      </c>
      <c r="C6" s="5" t="s">
        <v>41</v>
      </c>
      <c r="D6" s="21">
        <v>100.9282</v>
      </c>
      <c r="E6" s="14" t="s">
        <v>42</v>
      </c>
      <c r="F6" s="13">
        <v>92.929798</v>
      </c>
      <c r="G6" s="5" t="s">
        <v>43</v>
      </c>
      <c r="H6" s="6">
        <v>79.081798</v>
      </c>
    </row>
    <row r="7" ht="16.25" customHeight="1" spans="1:8">
      <c r="A7" s="5" t="s">
        <v>44</v>
      </c>
      <c r="B7" s="6">
        <v>119.929798</v>
      </c>
      <c r="C7" s="5" t="s">
        <v>45</v>
      </c>
      <c r="D7" s="21"/>
      <c r="E7" s="5" t="s">
        <v>46</v>
      </c>
      <c r="F7" s="6">
        <v>79.081798</v>
      </c>
      <c r="G7" s="5" t="s">
        <v>47</v>
      </c>
      <c r="H7" s="6">
        <f>40.848+7.61</f>
        <v>48.458</v>
      </c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13.848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f>F12</f>
        <v>34.61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f>27+7.61</f>
        <v>34.61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8.390316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/>
    </row>
    <row r="15" ht="16.25" customHeight="1" spans="1:8">
      <c r="A15" s="5" t="s">
        <v>76</v>
      </c>
      <c r="B15" s="6"/>
      <c r="C15" s="5" t="s">
        <v>77</v>
      </c>
      <c r="D15" s="21">
        <v>4.688706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5.922576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>
        <v>7.61</v>
      </c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119.929798</v>
      </c>
      <c r="C36" s="14" t="s">
        <v>128</v>
      </c>
      <c r="D36" s="13">
        <f>SUM(D6:D31)</f>
        <v>127.539798</v>
      </c>
      <c r="E36" s="14" t="s">
        <v>128</v>
      </c>
      <c r="F36" s="13">
        <f>F6+F10</f>
        <v>127.539798</v>
      </c>
      <c r="G36" s="14" t="s">
        <v>128</v>
      </c>
      <c r="H36" s="13">
        <f>SUM(H6:H35)</f>
        <v>127.539798</v>
      </c>
    </row>
    <row r="37" ht="16.25" customHeight="1" spans="1:8">
      <c r="A37" s="14" t="s">
        <v>129</v>
      </c>
      <c r="B37" s="13">
        <v>7.61</v>
      </c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f>SUM(B36:B38)</f>
        <v>127.539798</v>
      </c>
      <c r="C39" s="14" t="s">
        <v>132</v>
      </c>
      <c r="D39" s="13">
        <f>D36</f>
        <v>127.539798</v>
      </c>
      <c r="E39" s="14" t="s">
        <v>132</v>
      </c>
      <c r="F39" s="13">
        <f>F36</f>
        <v>127.539798</v>
      </c>
      <c r="G39" s="14" t="s">
        <v>132</v>
      </c>
      <c r="H39" s="13">
        <f>H36</f>
        <v>127.539798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S9" sqref="S9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49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8">
        <f>D7+S7</f>
        <v>127.536248</v>
      </c>
      <c r="D7" s="28">
        <v>119.929798</v>
      </c>
      <c r="E7" s="28">
        <v>119.929798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50">
        <f>SUM(U7:Y7)</f>
        <v>7.60645</v>
      </c>
      <c r="T7" s="51"/>
      <c r="U7" s="52"/>
      <c r="V7" s="28"/>
      <c r="W7" s="28"/>
      <c r="X7" s="28"/>
      <c r="Y7" s="28">
        <f>SUM(Y8)</f>
        <v>7.60645</v>
      </c>
    </row>
    <row r="8" ht="22.8" customHeight="1" spans="1:25">
      <c r="A8" s="12" t="s">
        <v>154</v>
      </c>
      <c r="B8" s="12" t="s">
        <v>4</v>
      </c>
      <c r="C8" s="28">
        <f>D8+S8</f>
        <v>127.536248</v>
      </c>
      <c r="D8" s="28">
        <v>119.929798</v>
      </c>
      <c r="E8" s="28">
        <v>119.929798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50">
        <f>SUM(U8:Y8)</f>
        <v>7.60645</v>
      </c>
      <c r="T8" s="51"/>
      <c r="U8" s="52"/>
      <c r="V8" s="28"/>
      <c r="W8" s="28"/>
      <c r="X8" s="28"/>
      <c r="Y8" s="55">
        <f>SUM(Y9)</f>
        <v>7.60645</v>
      </c>
    </row>
    <row r="9" ht="22.8" customHeight="1" spans="1:25">
      <c r="A9" s="32" t="s">
        <v>155</v>
      </c>
      <c r="B9" s="32" t="s">
        <v>156</v>
      </c>
      <c r="C9" s="21">
        <f>D9+S9</f>
        <v>127.536248</v>
      </c>
      <c r="D9" s="21">
        <v>119.929798</v>
      </c>
      <c r="E9" s="6">
        <v>119.929798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53">
        <f>SUM(U9:Y9)</f>
        <v>7.60645</v>
      </c>
      <c r="T9" s="51"/>
      <c r="U9" s="54"/>
      <c r="V9" s="6"/>
      <c r="W9" s="6"/>
      <c r="X9" s="6"/>
      <c r="Y9" s="6">
        <v>7.60645</v>
      </c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H13" sqref="H1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6.0092592592593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1"/>
      <c r="D1" s="36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7"/>
      <c r="B6" s="27"/>
      <c r="C6" s="27"/>
      <c r="D6" s="38" t="s">
        <v>136</v>
      </c>
      <c r="E6" s="38"/>
      <c r="F6" s="39">
        <f>G6+H6</f>
        <v>127.536248</v>
      </c>
      <c r="G6" s="39">
        <v>92.929798</v>
      </c>
      <c r="H6" s="39">
        <f>27+H26</f>
        <v>34.60645</v>
      </c>
      <c r="I6" s="39"/>
      <c r="J6" s="38"/>
      <c r="K6" s="38"/>
    </row>
    <row r="7" ht="22.8" customHeight="1" spans="1:11">
      <c r="A7" s="40"/>
      <c r="B7" s="40"/>
      <c r="C7" s="40"/>
      <c r="D7" s="41" t="s">
        <v>154</v>
      </c>
      <c r="E7" s="41" t="s">
        <v>4</v>
      </c>
      <c r="F7" s="39">
        <f>G7+H7</f>
        <v>127.536248</v>
      </c>
      <c r="G7" s="39">
        <v>92.929798</v>
      </c>
      <c r="H7" s="39">
        <f>27+H26</f>
        <v>34.60645</v>
      </c>
      <c r="I7" s="39"/>
      <c r="J7" s="44"/>
      <c r="K7" s="44"/>
    </row>
    <row r="8" ht="22.8" customHeight="1" spans="1:11">
      <c r="A8" s="40"/>
      <c r="B8" s="40"/>
      <c r="C8" s="40"/>
      <c r="D8" s="41" t="s">
        <v>155</v>
      </c>
      <c r="E8" s="41" t="s">
        <v>169</v>
      </c>
      <c r="F8" s="39">
        <f>G8+H8</f>
        <v>127.536248</v>
      </c>
      <c r="G8" s="39">
        <v>92.929798</v>
      </c>
      <c r="H8" s="39">
        <f>27+H26</f>
        <v>34.60645</v>
      </c>
      <c r="I8" s="39"/>
      <c r="J8" s="44"/>
      <c r="K8" s="44"/>
    </row>
    <row r="9" ht="20.7" customHeight="1" spans="1:11">
      <c r="A9" s="42" t="s">
        <v>170</v>
      </c>
      <c r="B9" s="43"/>
      <c r="C9" s="43"/>
      <c r="D9" s="41" t="s">
        <v>171</v>
      </c>
      <c r="E9" s="44" t="s">
        <v>172</v>
      </c>
      <c r="F9" s="45">
        <v>100.9282</v>
      </c>
      <c r="G9" s="39">
        <v>73.9282</v>
      </c>
      <c r="H9" s="39">
        <v>27</v>
      </c>
      <c r="I9" s="39"/>
      <c r="J9" s="44"/>
      <c r="K9" s="44"/>
    </row>
    <row r="10" ht="25" customHeight="1" spans="1:11">
      <c r="A10" s="42" t="s">
        <v>170</v>
      </c>
      <c r="B10" s="42" t="s">
        <v>173</v>
      </c>
      <c r="C10" s="43"/>
      <c r="D10" s="46" t="s">
        <v>174</v>
      </c>
      <c r="E10" s="47" t="s">
        <v>175</v>
      </c>
      <c r="F10" s="48">
        <v>100.9282</v>
      </c>
      <c r="G10" s="39">
        <v>73.9282</v>
      </c>
      <c r="H10" s="39">
        <v>27</v>
      </c>
      <c r="I10" s="39"/>
      <c r="J10" s="47"/>
      <c r="K10" s="47"/>
    </row>
    <row r="11" ht="28.45" customHeight="1" spans="1:11">
      <c r="A11" s="42" t="s">
        <v>170</v>
      </c>
      <c r="B11" s="42" t="s">
        <v>173</v>
      </c>
      <c r="C11" s="42" t="s">
        <v>176</v>
      </c>
      <c r="D11" s="46" t="s">
        <v>177</v>
      </c>
      <c r="E11" s="47" t="s">
        <v>178</v>
      </c>
      <c r="F11" s="48">
        <v>73.3282</v>
      </c>
      <c r="G11" s="48">
        <v>73.3282</v>
      </c>
      <c r="H11" s="48"/>
      <c r="I11" s="48"/>
      <c r="J11" s="47"/>
      <c r="K11" s="47"/>
    </row>
    <row r="12" ht="28.45" customHeight="1" spans="1:11">
      <c r="A12" s="42" t="s">
        <v>170</v>
      </c>
      <c r="B12" s="42" t="s">
        <v>173</v>
      </c>
      <c r="C12" s="42" t="s">
        <v>179</v>
      </c>
      <c r="D12" s="46" t="s">
        <v>180</v>
      </c>
      <c r="E12" s="47" t="s">
        <v>181</v>
      </c>
      <c r="F12" s="48">
        <v>0.6</v>
      </c>
      <c r="G12" s="48">
        <v>0.6</v>
      </c>
      <c r="H12" s="48"/>
      <c r="I12" s="48"/>
      <c r="J12" s="47"/>
      <c r="K12" s="47"/>
    </row>
    <row r="13" ht="28.45" customHeight="1" spans="1:11">
      <c r="A13" s="42" t="s">
        <v>170</v>
      </c>
      <c r="B13" s="42" t="s">
        <v>173</v>
      </c>
      <c r="C13" s="42" t="s">
        <v>182</v>
      </c>
      <c r="D13" s="46" t="s">
        <v>183</v>
      </c>
      <c r="E13" s="47" t="s">
        <v>184</v>
      </c>
      <c r="F13" s="48">
        <v>27</v>
      </c>
      <c r="G13" s="48"/>
      <c r="H13" s="48">
        <v>27</v>
      </c>
      <c r="I13" s="48"/>
      <c r="J13" s="47"/>
      <c r="K13" s="47"/>
    </row>
    <row r="14" ht="20.7" customHeight="1" spans="1:11">
      <c r="A14" s="42" t="s">
        <v>185</v>
      </c>
      <c r="B14" s="43"/>
      <c r="C14" s="43"/>
      <c r="D14" s="41" t="s">
        <v>186</v>
      </c>
      <c r="E14" s="44" t="s">
        <v>187</v>
      </c>
      <c r="F14" s="45">
        <v>8.390316</v>
      </c>
      <c r="G14" s="39">
        <v>8.390316</v>
      </c>
      <c r="H14" s="39"/>
      <c r="I14" s="39"/>
      <c r="J14" s="44"/>
      <c r="K14" s="44"/>
    </row>
    <row r="15" ht="25" customHeight="1" spans="1:11">
      <c r="A15" s="42" t="s">
        <v>185</v>
      </c>
      <c r="B15" s="42" t="s">
        <v>188</v>
      </c>
      <c r="C15" s="43"/>
      <c r="D15" s="46" t="s">
        <v>189</v>
      </c>
      <c r="E15" s="47" t="s">
        <v>190</v>
      </c>
      <c r="F15" s="48">
        <v>7.896768</v>
      </c>
      <c r="G15" s="39">
        <v>7.896768</v>
      </c>
      <c r="H15" s="39"/>
      <c r="I15" s="39"/>
      <c r="J15" s="47"/>
      <c r="K15" s="47"/>
    </row>
    <row r="16" ht="28.45" customHeight="1" spans="1:11">
      <c r="A16" s="42" t="s">
        <v>185</v>
      </c>
      <c r="B16" s="42" t="s">
        <v>188</v>
      </c>
      <c r="C16" s="42" t="s">
        <v>188</v>
      </c>
      <c r="D16" s="46" t="s">
        <v>191</v>
      </c>
      <c r="E16" s="47" t="s">
        <v>192</v>
      </c>
      <c r="F16" s="48">
        <v>7.896768</v>
      </c>
      <c r="G16" s="48">
        <v>7.896768</v>
      </c>
      <c r="H16" s="48"/>
      <c r="I16" s="48"/>
      <c r="J16" s="47"/>
      <c r="K16" s="47"/>
    </row>
    <row r="17" ht="25" customHeight="1" spans="1:11">
      <c r="A17" s="42" t="s">
        <v>185</v>
      </c>
      <c r="B17" s="42" t="s">
        <v>182</v>
      </c>
      <c r="C17" s="43"/>
      <c r="D17" s="46" t="s">
        <v>193</v>
      </c>
      <c r="E17" s="47" t="s">
        <v>194</v>
      </c>
      <c r="F17" s="48">
        <v>0.493548</v>
      </c>
      <c r="G17" s="39">
        <v>0.493548</v>
      </c>
      <c r="H17" s="39"/>
      <c r="I17" s="39"/>
      <c r="J17" s="47"/>
      <c r="K17" s="47"/>
    </row>
    <row r="18" ht="28.45" customHeight="1" spans="1:11">
      <c r="A18" s="42" t="s">
        <v>185</v>
      </c>
      <c r="B18" s="42" t="s">
        <v>182</v>
      </c>
      <c r="C18" s="42" t="s">
        <v>182</v>
      </c>
      <c r="D18" s="46" t="s">
        <v>195</v>
      </c>
      <c r="E18" s="47" t="s">
        <v>196</v>
      </c>
      <c r="F18" s="48">
        <v>0.493548</v>
      </c>
      <c r="G18" s="48">
        <v>0.493548</v>
      </c>
      <c r="H18" s="48"/>
      <c r="I18" s="48"/>
      <c r="J18" s="47"/>
      <c r="K18" s="47"/>
    </row>
    <row r="19" ht="20.7" customHeight="1" spans="1:11">
      <c r="A19" s="42" t="s">
        <v>197</v>
      </c>
      <c r="B19" s="43"/>
      <c r="C19" s="43"/>
      <c r="D19" s="41" t="s">
        <v>198</v>
      </c>
      <c r="E19" s="44" t="s">
        <v>199</v>
      </c>
      <c r="F19" s="45">
        <v>4.688706</v>
      </c>
      <c r="G19" s="39">
        <v>4.688706</v>
      </c>
      <c r="H19" s="39"/>
      <c r="I19" s="39"/>
      <c r="J19" s="44"/>
      <c r="K19" s="44"/>
    </row>
    <row r="20" ht="25" customHeight="1" spans="1:11">
      <c r="A20" s="42" t="s">
        <v>197</v>
      </c>
      <c r="B20" s="42" t="s">
        <v>200</v>
      </c>
      <c r="C20" s="43"/>
      <c r="D20" s="46" t="s">
        <v>201</v>
      </c>
      <c r="E20" s="47" t="s">
        <v>202</v>
      </c>
      <c r="F20" s="48">
        <v>4.688706</v>
      </c>
      <c r="G20" s="39">
        <v>4.688706</v>
      </c>
      <c r="H20" s="39"/>
      <c r="I20" s="39"/>
      <c r="J20" s="47"/>
      <c r="K20" s="47"/>
    </row>
    <row r="21" ht="28.45" customHeight="1" spans="1:11">
      <c r="A21" s="42" t="s">
        <v>197</v>
      </c>
      <c r="B21" s="42" t="s">
        <v>200</v>
      </c>
      <c r="C21" s="42" t="s">
        <v>176</v>
      </c>
      <c r="D21" s="46" t="s">
        <v>203</v>
      </c>
      <c r="E21" s="47" t="s">
        <v>204</v>
      </c>
      <c r="F21" s="48">
        <v>4.195158</v>
      </c>
      <c r="G21" s="48">
        <v>4.195158</v>
      </c>
      <c r="H21" s="48"/>
      <c r="I21" s="48"/>
      <c r="J21" s="47"/>
      <c r="K21" s="47"/>
    </row>
    <row r="22" ht="28.45" customHeight="1" spans="1:11">
      <c r="A22" s="42" t="s">
        <v>197</v>
      </c>
      <c r="B22" s="42" t="s">
        <v>200</v>
      </c>
      <c r="C22" s="42" t="s">
        <v>179</v>
      </c>
      <c r="D22" s="46" t="s">
        <v>205</v>
      </c>
      <c r="E22" s="47" t="s">
        <v>206</v>
      </c>
      <c r="F22" s="48">
        <v>0.493548</v>
      </c>
      <c r="G22" s="48">
        <v>0.493548</v>
      </c>
      <c r="H22" s="48"/>
      <c r="I22" s="48"/>
      <c r="J22" s="47"/>
      <c r="K22" s="47"/>
    </row>
    <row r="23" ht="20.7" customHeight="1" spans="1:11">
      <c r="A23" s="42" t="s">
        <v>207</v>
      </c>
      <c r="B23" s="43"/>
      <c r="C23" s="43"/>
      <c r="D23" s="41" t="s">
        <v>208</v>
      </c>
      <c r="E23" s="44" t="s">
        <v>209</v>
      </c>
      <c r="F23" s="45">
        <v>5.922576</v>
      </c>
      <c r="G23" s="39">
        <v>5.922576</v>
      </c>
      <c r="H23" s="39"/>
      <c r="I23" s="39"/>
      <c r="J23" s="44"/>
      <c r="K23" s="44"/>
    </row>
    <row r="24" ht="25" customHeight="1" spans="1:11">
      <c r="A24" s="42" t="s">
        <v>207</v>
      </c>
      <c r="B24" s="42" t="s">
        <v>210</v>
      </c>
      <c r="C24" s="43"/>
      <c r="D24" s="46" t="s">
        <v>211</v>
      </c>
      <c r="E24" s="47" t="s">
        <v>212</v>
      </c>
      <c r="F24" s="48">
        <v>5.922576</v>
      </c>
      <c r="G24" s="39">
        <v>5.922576</v>
      </c>
      <c r="H24" s="39"/>
      <c r="I24" s="39"/>
      <c r="J24" s="47"/>
      <c r="K24" s="47"/>
    </row>
    <row r="25" ht="28.45" customHeight="1" spans="1:11">
      <c r="A25" s="42" t="s">
        <v>207</v>
      </c>
      <c r="B25" s="42" t="s">
        <v>210</v>
      </c>
      <c r="C25" s="42" t="s">
        <v>176</v>
      </c>
      <c r="D25" s="46" t="s">
        <v>213</v>
      </c>
      <c r="E25" s="47" t="s">
        <v>214</v>
      </c>
      <c r="F25" s="48">
        <v>5.922576</v>
      </c>
      <c r="G25" s="48">
        <v>5.922576</v>
      </c>
      <c r="H25" s="48"/>
      <c r="I25" s="48"/>
      <c r="J25" s="47"/>
      <c r="K25" s="47"/>
    </row>
    <row r="26" ht="20.7" customHeight="1" spans="1:11">
      <c r="A26" s="42">
        <v>229</v>
      </c>
      <c r="B26" s="43"/>
      <c r="C26" s="43"/>
      <c r="D26" s="41">
        <v>229</v>
      </c>
      <c r="E26" s="44" t="s">
        <v>215</v>
      </c>
      <c r="F26" s="45">
        <f>SUM(G26:H26)</f>
        <v>7.60645</v>
      </c>
      <c r="G26" s="39"/>
      <c r="H26" s="13">
        <v>7.60645</v>
      </c>
      <c r="I26" s="39"/>
      <c r="J26" s="44"/>
      <c r="K26" s="44"/>
    </row>
    <row r="27" ht="25" customHeight="1" spans="1:11">
      <c r="A27" s="42">
        <v>229</v>
      </c>
      <c r="B27" s="42">
        <v>99</v>
      </c>
      <c r="C27" s="43"/>
      <c r="D27" s="46">
        <v>22999</v>
      </c>
      <c r="E27" s="47" t="s">
        <v>216</v>
      </c>
      <c r="F27" s="48">
        <f>SUM(G27:H27)</f>
        <v>7.60645</v>
      </c>
      <c r="G27" s="39"/>
      <c r="H27" s="13">
        <v>7.60645</v>
      </c>
      <c r="I27" s="39"/>
      <c r="J27" s="47"/>
      <c r="K27" s="47"/>
    </row>
    <row r="28" ht="28.45" customHeight="1" spans="1:11">
      <c r="A28" s="42">
        <v>229</v>
      </c>
      <c r="B28" s="42">
        <v>99</v>
      </c>
      <c r="C28" s="42">
        <v>99</v>
      </c>
      <c r="D28" s="46">
        <v>2299999</v>
      </c>
      <c r="E28" s="47" t="s">
        <v>217</v>
      </c>
      <c r="F28" s="48">
        <f>SUM(G28:H28)</f>
        <v>7.60645</v>
      </c>
      <c r="G28" s="48"/>
      <c r="H28" s="6">
        <v>7.60645</v>
      </c>
      <c r="I28" s="48"/>
      <c r="J28" s="47"/>
      <c r="K28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H17" sqref="H17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16" t="s">
        <v>218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158</v>
      </c>
      <c r="B4" s="18"/>
      <c r="C4" s="18"/>
      <c r="D4" s="18" t="s">
        <v>219</v>
      </c>
      <c r="E4" s="18" t="s">
        <v>220</v>
      </c>
      <c r="F4" s="18" t="s">
        <v>221</v>
      </c>
      <c r="G4" s="18" t="s">
        <v>222</v>
      </c>
      <c r="H4" s="18" t="s">
        <v>223</v>
      </c>
      <c r="I4" s="18" t="s">
        <v>224</v>
      </c>
      <c r="J4" s="18" t="s">
        <v>225</v>
      </c>
      <c r="K4" s="18" t="s">
        <v>226</v>
      </c>
      <c r="L4" s="18" t="s">
        <v>227</v>
      </c>
      <c r="M4" s="18" t="s">
        <v>228</v>
      </c>
      <c r="N4" s="18" t="s">
        <v>229</v>
      </c>
      <c r="O4" s="18" t="s">
        <v>230</v>
      </c>
      <c r="P4" s="18" t="s">
        <v>231</v>
      </c>
      <c r="Q4" s="18" t="s">
        <v>232</v>
      </c>
      <c r="R4" s="18" t="s">
        <v>233</v>
      </c>
      <c r="S4" s="18" t="s">
        <v>234</v>
      </c>
      <c r="T4" s="18" t="s">
        <v>235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35">
        <f>SUM(G6:H6)</f>
        <v>127.536248</v>
      </c>
      <c r="G6" s="13">
        <v>79.081798</v>
      </c>
      <c r="H6" s="13">
        <v>48.45445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35">
        <f>SUM(G7:H7)</f>
        <v>127.536248</v>
      </c>
      <c r="G7" s="13">
        <v>79.081798</v>
      </c>
      <c r="H7" s="13">
        <v>48.45445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35">
        <f>SUM(G8:H8)</f>
        <v>127.536248</v>
      </c>
      <c r="G8" s="13">
        <v>79.081798</v>
      </c>
      <c r="H8" s="13">
        <f>SUM(H9:H17)</f>
        <v>48.45445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236</v>
      </c>
      <c r="E9" s="24" t="s">
        <v>237</v>
      </c>
      <c r="F9" s="25">
        <v>73.3282</v>
      </c>
      <c r="G9" s="25">
        <v>60.0802</v>
      </c>
      <c r="H9" s="25">
        <v>13.248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170</v>
      </c>
      <c r="B10" s="23" t="s">
        <v>173</v>
      </c>
      <c r="C10" s="23" t="s">
        <v>179</v>
      </c>
      <c r="D10" s="19" t="s">
        <v>236</v>
      </c>
      <c r="E10" s="24" t="s">
        <v>238</v>
      </c>
      <c r="F10" s="25">
        <v>0.6</v>
      </c>
      <c r="G10" s="25"/>
      <c r="H10" s="25">
        <v>0.6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170</v>
      </c>
      <c r="B11" s="23" t="s">
        <v>173</v>
      </c>
      <c r="C11" s="23" t="s">
        <v>182</v>
      </c>
      <c r="D11" s="19" t="s">
        <v>236</v>
      </c>
      <c r="E11" s="24" t="s">
        <v>239</v>
      </c>
      <c r="F11" s="25">
        <v>27</v>
      </c>
      <c r="G11" s="25"/>
      <c r="H11" s="25">
        <v>27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185</v>
      </c>
      <c r="B12" s="23" t="s">
        <v>188</v>
      </c>
      <c r="C12" s="23" t="s">
        <v>188</v>
      </c>
      <c r="D12" s="19" t="s">
        <v>236</v>
      </c>
      <c r="E12" s="24" t="s">
        <v>240</v>
      </c>
      <c r="F12" s="25">
        <v>7.896768</v>
      </c>
      <c r="G12" s="25">
        <v>7.896768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185</v>
      </c>
      <c r="B13" s="23" t="s">
        <v>182</v>
      </c>
      <c r="C13" s="23" t="s">
        <v>182</v>
      </c>
      <c r="D13" s="19" t="s">
        <v>236</v>
      </c>
      <c r="E13" s="24" t="s">
        <v>241</v>
      </c>
      <c r="F13" s="25">
        <v>0.493548</v>
      </c>
      <c r="G13" s="25">
        <v>0.493548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197</v>
      </c>
      <c r="B14" s="23" t="s">
        <v>200</v>
      </c>
      <c r="C14" s="23" t="s">
        <v>176</v>
      </c>
      <c r="D14" s="19" t="s">
        <v>236</v>
      </c>
      <c r="E14" s="24" t="s">
        <v>242</v>
      </c>
      <c r="F14" s="25">
        <v>4.195158</v>
      </c>
      <c r="G14" s="25">
        <v>4.195158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197</v>
      </c>
      <c r="B15" s="23" t="s">
        <v>200</v>
      </c>
      <c r="C15" s="23" t="s">
        <v>179</v>
      </c>
      <c r="D15" s="19" t="s">
        <v>236</v>
      </c>
      <c r="E15" s="24" t="s">
        <v>243</v>
      </c>
      <c r="F15" s="25">
        <v>0.493548</v>
      </c>
      <c r="G15" s="25">
        <v>0.493548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3" t="s">
        <v>207</v>
      </c>
      <c r="B16" s="23" t="s">
        <v>210</v>
      </c>
      <c r="C16" s="23" t="s">
        <v>176</v>
      </c>
      <c r="D16" s="19" t="s">
        <v>236</v>
      </c>
      <c r="E16" s="24" t="s">
        <v>244</v>
      </c>
      <c r="F16" s="25">
        <v>5.922576</v>
      </c>
      <c r="G16" s="25">
        <v>5.922576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customFormat="1" ht="22.8" customHeight="1" spans="1:20">
      <c r="A17" s="23">
        <v>229</v>
      </c>
      <c r="B17" s="23">
        <v>99</v>
      </c>
      <c r="C17" s="23">
        <v>99</v>
      </c>
      <c r="D17" s="19" t="s">
        <v>236</v>
      </c>
      <c r="E17" s="24" t="s">
        <v>235</v>
      </c>
      <c r="F17" s="25">
        <f>SUM(G17:H17)</f>
        <v>7.60645</v>
      </c>
      <c r="G17" s="25"/>
      <c r="H17" s="25">
        <v>7.60645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G17" sqref="G17"/>
    </sheetView>
  </sheetViews>
  <sheetFormatPr defaultColWidth="10" defaultRowHeight="14.4"/>
  <cols>
    <col min="1" max="2" width="4.07407407407407" customWidth="1"/>
    <col min="3" max="3" width="4.21296296296296" customWidth="1"/>
    <col min="4" max="4" width="6.11111111111111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1"/>
      <c r="T1" s="16" t="s">
        <v>245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158</v>
      </c>
      <c r="B4" s="18"/>
      <c r="C4" s="18"/>
      <c r="D4" s="18" t="s">
        <v>219</v>
      </c>
      <c r="E4" s="18" t="s">
        <v>220</v>
      </c>
      <c r="F4" s="18" t="s">
        <v>246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247</v>
      </c>
      <c r="I5" s="18" t="s">
        <v>248</v>
      </c>
      <c r="J5" s="18" t="s">
        <v>230</v>
      </c>
      <c r="K5" s="18" t="s">
        <v>136</v>
      </c>
      <c r="L5" s="18" t="s">
        <v>249</v>
      </c>
      <c r="M5" s="18" t="s">
        <v>250</v>
      </c>
      <c r="N5" s="18" t="s">
        <v>251</v>
      </c>
      <c r="O5" s="18" t="s">
        <v>232</v>
      </c>
      <c r="P5" s="18" t="s">
        <v>252</v>
      </c>
      <c r="Q5" s="18" t="s">
        <v>253</v>
      </c>
      <c r="R5" s="18" t="s">
        <v>254</v>
      </c>
      <c r="S5" s="18" t="s">
        <v>228</v>
      </c>
      <c r="T5" s="18" t="s">
        <v>231</v>
      </c>
      <c r="U5" s="18" t="s">
        <v>235</v>
      </c>
    </row>
    <row r="6" ht="22.8" customHeight="1" spans="1:21">
      <c r="A6" s="14"/>
      <c r="B6" s="14"/>
      <c r="C6" s="14"/>
      <c r="D6" s="14"/>
      <c r="E6" s="14" t="s">
        <v>136</v>
      </c>
      <c r="F6" s="13">
        <f>SUM(G6+K6)</f>
        <v>127.536248</v>
      </c>
      <c r="G6" s="13">
        <v>92.929798</v>
      </c>
      <c r="H6" s="13">
        <v>79.081798</v>
      </c>
      <c r="I6" s="13">
        <v>13.848</v>
      </c>
      <c r="J6" s="13">
        <v>0</v>
      </c>
      <c r="K6" s="13">
        <v>34.60645</v>
      </c>
      <c r="L6" s="13">
        <v>0</v>
      </c>
      <c r="M6" s="13">
        <v>34.60645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4</v>
      </c>
      <c r="F7" s="13">
        <f>SUM(G7+K7)</f>
        <v>127.536248</v>
      </c>
      <c r="G7" s="13">
        <v>92.929798</v>
      </c>
      <c r="H7" s="13">
        <v>79.081798</v>
      </c>
      <c r="I7" s="13">
        <v>13.848</v>
      </c>
      <c r="J7" s="13">
        <v>0</v>
      </c>
      <c r="K7" s="13">
        <v>34.60645</v>
      </c>
      <c r="L7" s="13">
        <v>0</v>
      </c>
      <c r="M7" s="13">
        <v>34.60645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13">
        <f>SUM(G8+K8)</f>
        <v>127.536248</v>
      </c>
      <c r="G8" s="13">
        <v>92.929798</v>
      </c>
      <c r="H8" s="13">
        <v>79.081798</v>
      </c>
      <c r="I8" s="13">
        <v>13.848</v>
      </c>
      <c r="J8" s="13">
        <v>0</v>
      </c>
      <c r="K8" s="13">
        <f>SUM(K9:K17)</f>
        <v>34.60645</v>
      </c>
      <c r="L8" s="13">
        <f>SUM(L9:L17)</f>
        <v>0</v>
      </c>
      <c r="M8" s="13">
        <f>SUM(M9:M17)</f>
        <v>34.60645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170</v>
      </c>
      <c r="B9" s="23" t="s">
        <v>173</v>
      </c>
      <c r="C9" s="23" t="s">
        <v>176</v>
      </c>
      <c r="D9" s="19" t="s">
        <v>236</v>
      </c>
      <c r="E9" s="24" t="s">
        <v>237</v>
      </c>
      <c r="F9" s="21">
        <v>73.3282</v>
      </c>
      <c r="G9" s="6">
        <v>73.3282</v>
      </c>
      <c r="H9" s="6">
        <v>60.0802</v>
      </c>
      <c r="I9" s="6">
        <v>13.248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170</v>
      </c>
      <c r="B10" s="23" t="s">
        <v>173</v>
      </c>
      <c r="C10" s="23" t="s">
        <v>179</v>
      </c>
      <c r="D10" s="19" t="s">
        <v>236</v>
      </c>
      <c r="E10" s="24" t="s">
        <v>238</v>
      </c>
      <c r="F10" s="21">
        <v>0.6</v>
      </c>
      <c r="G10" s="6">
        <v>0.6</v>
      </c>
      <c r="H10" s="6"/>
      <c r="I10" s="6">
        <v>0.6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170</v>
      </c>
      <c r="B11" s="23" t="s">
        <v>173</v>
      </c>
      <c r="C11" s="23" t="s">
        <v>182</v>
      </c>
      <c r="D11" s="19" t="s">
        <v>236</v>
      </c>
      <c r="E11" s="24" t="s">
        <v>239</v>
      </c>
      <c r="F11" s="21">
        <v>27</v>
      </c>
      <c r="G11" s="6"/>
      <c r="H11" s="6"/>
      <c r="I11" s="6"/>
      <c r="J11" s="6"/>
      <c r="K11" s="6">
        <v>27</v>
      </c>
      <c r="L11" s="6"/>
      <c r="M11" s="6">
        <v>27</v>
      </c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185</v>
      </c>
      <c r="B12" s="23" t="s">
        <v>188</v>
      </c>
      <c r="C12" s="23" t="s">
        <v>188</v>
      </c>
      <c r="D12" s="19" t="s">
        <v>236</v>
      </c>
      <c r="E12" s="24" t="s">
        <v>240</v>
      </c>
      <c r="F12" s="21">
        <v>7.896768</v>
      </c>
      <c r="G12" s="6">
        <v>7.896768</v>
      </c>
      <c r="H12" s="6">
        <v>7.896768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185</v>
      </c>
      <c r="B13" s="23" t="s">
        <v>182</v>
      </c>
      <c r="C13" s="23" t="s">
        <v>182</v>
      </c>
      <c r="D13" s="19" t="s">
        <v>236</v>
      </c>
      <c r="E13" s="24" t="s">
        <v>241</v>
      </c>
      <c r="F13" s="21">
        <v>0.493548</v>
      </c>
      <c r="G13" s="6">
        <v>0.493548</v>
      </c>
      <c r="H13" s="6">
        <v>0.493548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197</v>
      </c>
      <c r="B14" s="23" t="s">
        <v>200</v>
      </c>
      <c r="C14" s="23" t="s">
        <v>176</v>
      </c>
      <c r="D14" s="19" t="s">
        <v>236</v>
      </c>
      <c r="E14" s="24" t="s">
        <v>242</v>
      </c>
      <c r="F14" s="21">
        <v>4.195158</v>
      </c>
      <c r="G14" s="6">
        <v>4.195158</v>
      </c>
      <c r="H14" s="6">
        <v>4.195158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197</v>
      </c>
      <c r="B15" s="23" t="s">
        <v>200</v>
      </c>
      <c r="C15" s="23" t="s">
        <v>179</v>
      </c>
      <c r="D15" s="19" t="s">
        <v>236</v>
      </c>
      <c r="E15" s="24" t="s">
        <v>243</v>
      </c>
      <c r="F15" s="21">
        <v>0.493548</v>
      </c>
      <c r="G15" s="6">
        <v>0.493548</v>
      </c>
      <c r="H15" s="6">
        <v>0.493548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207</v>
      </c>
      <c r="B16" s="23" t="s">
        <v>210</v>
      </c>
      <c r="C16" s="23" t="s">
        <v>176</v>
      </c>
      <c r="D16" s="19" t="s">
        <v>236</v>
      </c>
      <c r="E16" s="24" t="s">
        <v>244</v>
      </c>
      <c r="F16" s="21">
        <v>5.922576</v>
      </c>
      <c r="G16" s="6">
        <v>5.922576</v>
      </c>
      <c r="H16" s="6">
        <v>5.922576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1" ht="22.8" customHeight="1" spans="1:21">
      <c r="A17" s="23">
        <v>229</v>
      </c>
      <c r="B17" s="23">
        <v>99</v>
      </c>
      <c r="C17" s="23">
        <v>99</v>
      </c>
      <c r="D17" s="19" t="s">
        <v>236</v>
      </c>
      <c r="E17" s="24" t="s">
        <v>235</v>
      </c>
      <c r="F17" s="21">
        <f>K17</f>
        <v>7.60645</v>
      </c>
      <c r="G17" s="6"/>
      <c r="H17" s="6"/>
      <c r="I17" s="6"/>
      <c r="J17" s="6"/>
      <c r="K17" s="6">
        <f>SUM(M17:U17)</f>
        <v>7.60645</v>
      </c>
      <c r="L17" s="6"/>
      <c r="M17" s="6">
        <v>7.60645</v>
      </c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2"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16.0092592592593" customWidth="1"/>
    <col min="3" max="4" width="22.25" customWidth="1"/>
  </cols>
  <sheetData>
    <row r="1" ht="16.35" customHeight="1" spans="1:4">
      <c r="A1" s="1"/>
      <c r="D1" s="16" t="s">
        <v>255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256</v>
      </c>
      <c r="B6" s="13">
        <v>119.929798</v>
      </c>
      <c r="C6" s="14" t="s">
        <v>257</v>
      </c>
      <c r="D6" s="28">
        <v>119.929798</v>
      </c>
    </row>
    <row r="7" ht="20.2" customHeight="1" spans="1:4">
      <c r="A7" s="5" t="s">
        <v>258</v>
      </c>
      <c r="B7" s="6">
        <v>119.929798</v>
      </c>
      <c r="C7" s="5" t="s">
        <v>41</v>
      </c>
      <c r="D7" s="21">
        <v>100.9282</v>
      </c>
    </row>
    <row r="8" ht="20.2" customHeight="1" spans="1:4">
      <c r="A8" s="5" t="s">
        <v>259</v>
      </c>
      <c r="B8" s="6">
        <v>119.929798</v>
      </c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260</v>
      </c>
      <c r="B10" s="6"/>
      <c r="C10" s="5" t="s">
        <v>53</v>
      </c>
      <c r="D10" s="21"/>
    </row>
    <row r="11" ht="20.2" customHeight="1" spans="1:4">
      <c r="A11" s="5" t="s">
        <v>261</v>
      </c>
      <c r="B11" s="6"/>
      <c r="C11" s="5" t="s">
        <v>57</v>
      </c>
      <c r="D11" s="21"/>
    </row>
    <row r="12" ht="20.2" customHeight="1" spans="1:4">
      <c r="A12" s="5" t="s">
        <v>262</v>
      </c>
      <c r="B12" s="6"/>
      <c r="C12" s="5" t="s">
        <v>61</v>
      </c>
      <c r="D12" s="21"/>
    </row>
    <row r="13" ht="20.2" customHeight="1" spans="1:4">
      <c r="A13" s="14" t="s">
        <v>263</v>
      </c>
      <c r="B13" s="13"/>
      <c r="C13" s="5" t="s">
        <v>65</v>
      </c>
      <c r="D13" s="21"/>
    </row>
    <row r="14" ht="20.2" customHeight="1" spans="1:4">
      <c r="A14" s="5" t="s">
        <v>258</v>
      </c>
      <c r="B14" s="6"/>
      <c r="C14" s="5" t="s">
        <v>69</v>
      </c>
      <c r="D14" s="21">
        <v>8.390316</v>
      </c>
    </row>
    <row r="15" ht="20.2" customHeight="1" spans="1:4">
      <c r="A15" s="5" t="s">
        <v>260</v>
      </c>
      <c r="B15" s="6"/>
      <c r="C15" s="5" t="s">
        <v>73</v>
      </c>
      <c r="D15" s="21"/>
    </row>
    <row r="16" ht="20.2" customHeight="1" spans="1:4">
      <c r="A16" s="5" t="s">
        <v>261</v>
      </c>
      <c r="B16" s="6"/>
      <c r="C16" s="5" t="s">
        <v>77</v>
      </c>
      <c r="D16" s="21">
        <v>4.688706</v>
      </c>
    </row>
    <row r="17" ht="20.2" customHeight="1" spans="1:4">
      <c r="A17" s="5" t="s">
        <v>262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5.922576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264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265</v>
      </c>
      <c r="B40" s="13">
        <v>119.929798</v>
      </c>
      <c r="C40" s="18" t="s">
        <v>266</v>
      </c>
      <c r="D40" s="28">
        <v>119.929798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21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1"/>
      <c r="D1" s="1"/>
      <c r="K1" s="16" t="s">
        <v>267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268</v>
      </c>
      <c r="I5" s="4"/>
      <c r="J5" s="4" t="s">
        <v>269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247</v>
      </c>
      <c r="I6" s="4" t="s">
        <v>230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v>119.929798</v>
      </c>
      <c r="G7" s="13">
        <v>92.929798</v>
      </c>
      <c r="H7" s="13">
        <v>79.081798</v>
      </c>
      <c r="I7" s="13">
        <v>0</v>
      </c>
      <c r="J7" s="13">
        <v>13.848</v>
      </c>
      <c r="K7" s="13">
        <v>27</v>
      </c>
    </row>
    <row r="8" ht="22.8" customHeight="1" spans="1:11">
      <c r="A8" s="5"/>
      <c r="B8" s="5"/>
      <c r="C8" s="5"/>
      <c r="D8" s="12" t="s">
        <v>154</v>
      </c>
      <c r="E8" s="12" t="s">
        <v>4</v>
      </c>
      <c r="F8" s="13">
        <v>119.929798</v>
      </c>
      <c r="G8" s="13">
        <v>92.929798</v>
      </c>
      <c r="H8" s="13">
        <v>79.081798</v>
      </c>
      <c r="I8" s="13"/>
      <c r="J8" s="13">
        <v>13.848</v>
      </c>
      <c r="K8" s="13">
        <v>27</v>
      </c>
    </row>
    <row r="9" ht="22.8" customHeight="1" spans="1:11">
      <c r="A9" s="5"/>
      <c r="B9" s="5"/>
      <c r="C9" s="5"/>
      <c r="D9" s="20" t="s">
        <v>155</v>
      </c>
      <c r="E9" s="20" t="s">
        <v>156</v>
      </c>
      <c r="F9" s="13">
        <v>119.929798</v>
      </c>
      <c r="G9" s="13">
        <v>92.929798</v>
      </c>
      <c r="H9" s="13">
        <v>79.081798</v>
      </c>
      <c r="I9" s="13"/>
      <c r="J9" s="13">
        <v>13.848</v>
      </c>
      <c r="K9" s="13">
        <v>27</v>
      </c>
    </row>
    <row r="10" ht="22.8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100.9282</v>
      </c>
      <c r="G10" s="13">
        <v>73.9282</v>
      </c>
      <c r="H10" s="13">
        <v>60.0802</v>
      </c>
      <c r="I10" s="13"/>
      <c r="J10" s="13">
        <v>13.848</v>
      </c>
      <c r="K10" s="13">
        <v>27</v>
      </c>
    </row>
    <row r="11" ht="22.8" customHeight="1" spans="1:11">
      <c r="A11" s="18" t="s">
        <v>170</v>
      </c>
      <c r="B11" s="34" t="s">
        <v>173</v>
      </c>
      <c r="C11" s="18"/>
      <c r="D11" s="14" t="s">
        <v>270</v>
      </c>
      <c r="E11" s="14" t="s">
        <v>271</v>
      </c>
      <c r="F11" s="13">
        <v>100.9282</v>
      </c>
      <c r="G11" s="13">
        <v>73.9282</v>
      </c>
      <c r="H11" s="13">
        <v>60.0802</v>
      </c>
      <c r="I11" s="13"/>
      <c r="J11" s="13">
        <v>13.848</v>
      </c>
      <c r="K11" s="13">
        <v>27</v>
      </c>
    </row>
    <row r="12" ht="22.8" customHeight="1" spans="1:11">
      <c r="A12" s="23" t="s">
        <v>170</v>
      </c>
      <c r="B12" s="23" t="s">
        <v>173</v>
      </c>
      <c r="C12" s="23" t="s">
        <v>176</v>
      </c>
      <c r="D12" s="19" t="s">
        <v>272</v>
      </c>
      <c r="E12" s="5" t="s">
        <v>273</v>
      </c>
      <c r="F12" s="6">
        <v>73.3282</v>
      </c>
      <c r="G12" s="6">
        <v>73.3282</v>
      </c>
      <c r="H12" s="21">
        <v>60.0802</v>
      </c>
      <c r="I12" s="21"/>
      <c r="J12" s="21">
        <v>13.248</v>
      </c>
      <c r="K12" s="21"/>
    </row>
    <row r="13" ht="22.8" customHeight="1" spans="1:11">
      <c r="A13" s="23" t="s">
        <v>170</v>
      </c>
      <c r="B13" s="23" t="s">
        <v>173</v>
      </c>
      <c r="C13" s="23" t="s">
        <v>179</v>
      </c>
      <c r="D13" s="19" t="s">
        <v>274</v>
      </c>
      <c r="E13" s="5" t="s">
        <v>275</v>
      </c>
      <c r="F13" s="6">
        <v>0.6</v>
      </c>
      <c r="G13" s="6">
        <v>0.6</v>
      </c>
      <c r="H13" s="21"/>
      <c r="I13" s="21"/>
      <c r="J13" s="21">
        <v>0.6</v>
      </c>
      <c r="K13" s="21"/>
    </row>
    <row r="14" ht="22.8" customHeight="1" spans="1:11">
      <c r="A14" s="23" t="s">
        <v>170</v>
      </c>
      <c r="B14" s="23" t="s">
        <v>173</v>
      </c>
      <c r="C14" s="23" t="s">
        <v>182</v>
      </c>
      <c r="D14" s="19" t="s">
        <v>276</v>
      </c>
      <c r="E14" s="5" t="s">
        <v>277</v>
      </c>
      <c r="F14" s="6">
        <v>27</v>
      </c>
      <c r="G14" s="6"/>
      <c r="H14" s="21"/>
      <c r="I14" s="21"/>
      <c r="J14" s="21"/>
      <c r="K14" s="21">
        <v>27</v>
      </c>
    </row>
    <row r="15" ht="22.8" customHeight="1" spans="1:11">
      <c r="A15" s="18" t="s">
        <v>185</v>
      </c>
      <c r="B15" s="18"/>
      <c r="C15" s="18"/>
      <c r="D15" s="14" t="s">
        <v>186</v>
      </c>
      <c r="E15" s="14" t="s">
        <v>187</v>
      </c>
      <c r="F15" s="13">
        <v>8.390316</v>
      </c>
      <c r="G15" s="13">
        <v>8.390316</v>
      </c>
      <c r="H15" s="13">
        <v>8.390316</v>
      </c>
      <c r="I15" s="13"/>
      <c r="J15" s="13"/>
      <c r="K15" s="13"/>
    </row>
    <row r="16" ht="22.8" customHeight="1" spans="1:11">
      <c r="A16" s="18" t="s">
        <v>185</v>
      </c>
      <c r="B16" s="34" t="s">
        <v>188</v>
      </c>
      <c r="C16" s="18"/>
      <c r="D16" s="14" t="s">
        <v>278</v>
      </c>
      <c r="E16" s="14" t="s">
        <v>279</v>
      </c>
      <c r="F16" s="13">
        <v>7.896768</v>
      </c>
      <c r="G16" s="13">
        <v>7.896768</v>
      </c>
      <c r="H16" s="13">
        <v>7.896768</v>
      </c>
      <c r="I16" s="13"/>
      <c r="J16" s="13"/>
      <c r="K16" s="13"/>
    </row>
    <row r="17" ht="22.8" customHeight="1" spans="1:11">
      <c r="A17" s="23" t="s">
        <v>185</v>
      </c>
      <c r="B17" s="23" t="s">
        <v>188</v>
      </c>
      <c r="C17" s="23" t="s">
        <v>188</v>
      </c>
      <c r="D17" s="19" t="s">
        <v>280</v>
      </c>
      <c r="E17" s="5" t="s">
        <v>281</v>
      </c>
      <c r="F17" s="6">
        <v>7.896768</v>
      </c>
      <c r="G17" s="6">
        <v>7.896768</v>
      </c>
      <c r="H17" s="21">
        <v>7.896768</v>
      </c>
      <c r="I17" s="21"/>
      <c r="J17" s="21"/>
      <c r="K17" s="21"/>
    </row>
    <row r="18" ht="22.8" customHeight="1" spans="1:11">
      <c r="A18" s="18" t="s">
        <v>185</v>
      </c>
      <c r="B18" s="34" t="s">
        <v>182</v>
      </c>
      <c r="C18" s="18"/>
      <c r="D18" s="14" t="s">
        <v>282</v>
      </c>
      <c r="E18" s="14" t="s">
        <v>241</v>
      </c>
      <c r="F18" s="13">
        <v>0.493548</v>
      </c>
      <c r="G18" s="13">
        <v>0.493548</v>
      </c>
      <c r="H18" s="13">
        <v>0.493548</v>
      </c>
      <c r="I18" s="13"/>
      <c r="J18" s="13"/>
      <c r="K18" s="13"/>
    </row>
    <row r="19" ht="22.8" customHeight="1" spans="1:11">
      <c r="A19" s="23" t="s">
        <v>185</v>
      </c>
      <c r="B19" s="23" t="s">
        <v>182</v>
      </c>
      <c r="C19" s="23" t="s">
        <v>182</v>
      </c>
      <c r="D19" s="19" t="s">
        <v>283</v>
      </c>
      <c r="E19" s="5" t="s">
        <v>194</v>
      </c>
      <c r="F19" s="6">
        <v>0.493548</v>
      </c>
      <c r="G19" s="6">
        <v>0.493548</v>
      </c>
      <c r="H19" s="21">
        <v>0.493548</v>
      </c>
      <c r="I19" s="21"/>
      <c r="J19" s="21"/>
      <c r="K19" s="21"/>
    </row>
    <row r="20" ht="22.8" customHeight="1" spans="1:11">
      <c r="A20" s="18" t="s">
        <v>197</v>
      </c>
      <c r="B20" s="18"/>
      <c r="C20" s="18"/>
      <c r="D20" s="14" t="s">
        <v>198</v>
      </c>
      <c r="E20" s="14" t="s">
        <v>199</v>
      </c>
      <c r="F20" s="13">
        <v>4.688706</v>
      </c>
      <c r="G20" s="13">
        <v>4.688706</v>
      </c>
      <c r="H20" s="13">
        <v>4.688706</v>
      </c>
      <c r="I20" s="13"/>
      <c r="J20" s="13"/>
      <c r="K20" s="13"/>
    </row>
    <row r="21" ht="22.8" customHeight="1" spans="1:11">
      <c r="A21" s="18" t="s">
        <v>197</v>
      </c>
      <c r="B21" s="34" t="s">
        <v>200</v>
      </c>
      <c r="C21" s="18"/>
      <c r="D21" s="14" t="s">
        <v>284</v>
      </c>
      <c r="E21" s="14" t="s">
        <v>285</v>
      </c>
      <c r="F21" s="13">
        <v>4.688706</v>
      </c>
      <c r="G21" s="13">
        <v>4.688706</v>
      </c>
      <c r="H21" s="13">
        <v>4.688706</v>
      </c>
      <c r="I21" s="13"/>
      <c r="J21" s="13"/>
      <c r="K21" s="13"/>
    </row>
    <row r="22" ht="22.8" customHeight="1" spans="1:11">
      <c r="A22" s="23" t="s">
        <v>197</v>
      </c>
      <c r="B22" s="23" t="s">
        <v>200</v>
      </c>
      <c r="C22" s="23" t="s">
        <v>176</v>
      </c>
      <c r="D22" s="19" t="s">
        <v>286</v>
      </c>
      <c r="E22" s="5" t="s">
        <v>287</v>
      </c>
      <c r="F22" s="6">
        <v>4.195158</v>
      </c>
      <c r="G22" s="6">
        <v>4.195158</v>
      </c>
      <c r="H22" s="21">
        <v>4.195158</v>
      </c>
      <c r="I22" s="21"/>
      <c r="J22" s="21"/>
      <c r="K22" s="21"/>
    </row>
    <row r="23" ht="22.8" customHeight="1" spans="1:11">
      <c r="A23" s="23" t="s">
        <v>197</v>
      </c>
      <c r="B23" s="23" t="s">
        <v>200</v>
      </c>
      <c r="C23" s="23" t="s">
        <v>179</v>
      </c>
      <c r="D23" s="19" t="s">
        <v>288</v>
      </c>
      <c r="E23" s="5" t="s">
        <v>289</v>
      </c>
      <c r="F23" s="6">
        <v>0.493548</v>
      </c>
      <c r="G23" s="6">
        <v>0.493548</v>
      </c>
      <c r="H23" s="21">
        <v>0.493548</v>
      </c>
      <c r="I23" s="21"/>
      <c r="J23" s="21"/>
      <c r="K23" s="21"/>
    </row>
    <row r="24" ht="22.8" customHeight="1" spans="1:11">
      <c r="A24" s="18" t="s">
        <v>207</v>
      </c>
      <c r="B24" s="18"/>
      <c r="C24" s="18"/>
      <c r="D24" s="14" t="s">
        <v>208</v>
      </c>
      <c r="E24" s="14" t="s">
        <v>209</v>
      </c>
      <c r="F24" s="13">
        <v>5.922576</v>
      </c>
      <c r="G24" s="13">
        <v>5.922576</v>
      </c>
      <c r="H24" s="13">
        <v>5.922576</v>
      </c>
      <c r="I24" s="13"/>
      <c r="J24" s="13"/>
      <c r="K24" s="13"/>
    </row>
    <row r="25" ht="22.8" customHeight="1" spans="1:11">
      <c r="A25" s="18" t="s">
        <v>207</v>
      </c>
      <c r="B25" s="34" t="s">
        <v>210</v>
      </c>
      <c r="C25" s="18"/>
      <c r="D25" s="14" t="s">
        <v>290</v>
      </c>
      <c r="E25" s="14" t="s">
        <v>291</v>
      </c>
      <c r="F25" s="13">
        <v>5.922576</v>
      </c>
      <c r="G25" s="13">
        <v>5.922576</v>
      </c>
      <c r="H25" s="13">
        <v>5.922576</v>
      </c>
      <c r="I25" s="13"/>
      <c r="J25" s="13"/>
      <c r="K25" s="13"/>
    </row>
    <row r="26" ht="22.8" customHeight="1" spans="1:11">
      <c r="A26" s="23" t="s">
        <v>207</v>
      </c>
      <c r="B26" s="23" t="s">
        <v>210</v>
      </c>
      <c r="C26" s="23" t="s">
        <v>176</v>
      </c>
      <c r="D26" s="19" t="s">
        <v>292</v>
      </c>
      <c r="E26" s="5" t="s">
        <v>293</v>
      </c>
      <c r="F26" s="6">
        <v>5.922576</v>
      </c>
      <c r="G26" s="6">
        <v>5.922576</v>
      </c>
      <c r="H26" s="21">
        <v>5.922576</v>
      </c>
      <c r="I26" s="21"/>
      <c r="J26" s="21"/>
      <c r="K26" s="21"/>
    </row>
    <row r="27" ht="16.35" customHeight="1" spans="1:5">
      <c r="A27" s="7" t="s">
        <v>294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2026-03-12T20:22:00Z</dcterms:created>
  <dcterms:modified xsi:type="dcterms:W3CDTF">2026-03-23T07:13:00Z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FFB4BA25FB0940A9BE429D99961FEDF1_12</vt:lpwstr>
  </property>
  <property fmtid="{D5CDD505-2E9C-101B-9397-08002B2CF9AE}" pid="3" name="KSOProductBuildVer">
    <vt:lpwstr>2052-11.1.0.14309</vt:lpwstr>
  </property>
</Properties>
</file>